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257DA77C-A4C7-4B17-86B1-47A2ED9CEE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TMOS KOTLE NA PELETY 1.2.2024" sheetId="1" r:id="rId1"/>
    <sheet name="ATMOS KOTLE NA T.PAL. 1.2.2024" sheetId="2" r:id="rId2"/>
    <sheet name="ATMOS ND A PRÍSLUŠ. 1.2.2024" sheetId="3" r:id="rId3"/>
  </sheets>
  <calcPr calcId="191029"/>
</workbook>
</file>

<file path=xl/calcChain.xml><?xml version="1.0" encoding="utf-8"?>
<calcChain xmlns="http://schemas.openxmlformats.org/spreadsheetml/2006/main">
  <c r="V259" i="3" l="1"/>
  <c r="V232" i="3"/>
  <c r="V233" i="3"/>
  <c r="V234" i="3"/>
  <c r="V235" i="3"/>
  <c r="V236" i="3"/>
  <c r="V237" i="3"/>
  <c r="V231" i="3"/>
  <c r="G69" i="2"/>
  <c r="G70" i="2"/>
  <c r="G71" i="2"/>
  <c r="G52" i="2"/>
  <c r="W90" i="2"/>
  <c r="W91" i="2"/>
  <c r="W92" i="2"/>
  <c r="W89" i="2"/>
  <c r="W50" i="2"/>
  <c r="W51" i="2"/>
  <c r="W52" i="2"/>
  <c r="W53" i="2"/>
  <c r="W54" i="2"/>
  <c r="W55" i="2"/>
  <c r="W56" i="2"/>
  <c r="W57" i="2"/>
  <c r="W58" i="2"/>
  <c r="W59" i="2"/>
  <c r="W60" i="2"/>
  <c r="W49" i="2"/>
  <c r="W69" i="2"/>
  <c r="W70" i="2"/>
  <c r="W71" i="2"/>
  <c r="W68" i="2"/>
  <c r="W48" i="1"/>
  <c r="W47" i="1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5" i="3"/>
  <c r="F43" i="3"/>
  <c r="F13" i="3"/>
  <c r="F7" i="3"/>
  <c r="F56" i="3"/>
  <c r="F57" i="3"/>
  <c r="F58" i="3"/>
  <c r="F59" i="3"/>
  <c r="F60" i="3"/>
  <c r="F61" i="3"/>
  <c r="F62" i="3"/>
  <c r="F63" i="3"/>
  <c r="F100" i="3"/>
  <c r="F158" i="3"/>
  <c r="F150" i="3"/>
  <c r="F148" i="3"/>
  <c r="F144" i="3"/>
  <c r="F143" i="3"/>
  <c r="F216" i="3"/>
  <c r="F215" i="3"/>
  <c r="V215" i="3"/>
  <c r="V216" i="3"/>
  <c r="V214" i="3"/>
  <c r="Q214" i="3"/>
  <c r="Q215" i="3"/>
  <c r="Q216" i="3"/>
  <c r="F214" i="3"/>
  <c r="F235" i="3"/>
  <c r="F236" i="3"/>
  <c r="F237" i="3"/>
  <c r="Q269" i="3"/>
  <c r="F269" i="3"/>
  <c r="Q268" i="3"/>
  <c r="F268" i="3"/>
  <c r="Q267" i="3"/>
  <c r="F267" i="3"/>
  <c r="Q265" i="3"/>
  <c r="F265" i="3"/>
  <c r="Q264" i="3"/>
  <c r="F264" i="3"/>
  <c r="Q263" i="3"/>
  <c r="F263" i="3"/>
  <c r="Q262" i="3"/>
  <c r="F262" i="3"/>
  <c r="Q260" i="3"/>
  <c r="F260" i="3"/>
  <c r="F259" i="3"/>
  <c r="Q258" i="3"/>
  <c r="F258" i="3"/>
  <c r="Q256" i="3"/>
  <c r="F256" i="3"/>
  <c r="Q255" i="3"/>
  <c r="F255" i="3"/>
  <c r="Q254" i="3"/>
  <c r="F254" i="3"/>
  <c r="Q253" i="3"/>
  <c r="F253" i="3"/>
  <c r="Q252" i="3"/>
  <c r="F252" i="3"/>
  <c r="Q250" i="3"/>
  <c r="F250" i="3"/>
  <c r="Q248" i="3"/>
  <c r="F248" i="3"/>
  <c r="F246" i="3"/>
  <c r="F245" i="3"/>
  <c r="F244" i="3"/>
  <c r="F243" i="3"/>
  <c r="F242" i="3"/>
  <c r="F241" i="3"/>
  <c r="F240" i="3"/>
  <c r="F239" i="3"/>
  <c r="F234" i="3"/>
  <c r="F233" i="3"/>
  <c r="F232" i="3"/>
  <c r="F231" i="3"/>
  <c r="F229" i="3"/>
  <c r="F228" i="3"/>
  <c r="F227" i="3"/>
  <c r="F226" i="3"/>
  <c r="F225" i="3"/>
  <c r="F224" i="3"/>
  <c r="F223" i="3"/>
  <c r="F222" i="3"/>
  <c r="Q220" i="3"/>
  <c r="F220" i="3"/>
  <c r="F219" i="3"/>
  <c r="Q218" i="3"/>
  <c r="F218" i="3"/>
  <c r="Q217" i="3"/>
  <c r="F217" i="3"/>
  <c r="Q213" i="3"/>
  <c r="F213" i="3"/>
  <c r="Q212" i="3"/>
  <c r="F212" i="3"/>
  <c r="F211" i="3"/>
  <c r="F210" i="3"/>
  <c r="Q209" i="3"/>
  <c r="F209" i="3"/>
  <c r="Q208" i="3"/>
  <c r="F208" i="3"/>
  <c r="Q207" i="3"/>
  <c r="F207" i="3"/>
  <c r="Q206" i="3"/>
  <c r="F206" i="3"/>
  <c r="Q205" i="3"/>
  <c r="F205" i="3"/>
  <c r="F204" i="3"/>
  <c r="Q203" i="3"/>
  <c r="F203" i="3"/>
  <c r="F202" i="3"/>
  <c r="Q201" i="3"/>
  <c r="F201" i="3"/>
  <c r="Q200" i="3"/>
  <c r="F200" i="3"/>
  <c r="Q199" i="3"/>
  <c r="F199" i="3"/>
  <c r="Q198" i="3"/>
  <c r="F198" i="3"/>
  <c r="F197" i="3"/>
  <c r="F196" i="3"/>
  <c r="F195" i="3"/>
  <c r="F194" i="3"/>
  <c r="Q193" i="3"/>
  <c r="F193" i="3"/>
  <c r="Q192" i="3"/>
  <c r="F192" i="3"/>
  <c r="Q191" i="3"/>
  <c r="F191" i="3"/>
  <c r="F190" i="3"/>
  <c r="Q189" i="3"/>
  <c r="F189" i="3"/>
  <c r="F188" i="3"/>
  <c r="F187" i="3"/>
  <c r="Q186" i="3"/>
  <c r="F186" i="3"/>
  <c r="F185" i="3"/>
  <c r="Q184" i="3"/>
  <c r="F184" i="3"/>
  <c r="F183" i="3"/>
  <c r="F182" i="3"/>
  <c r="F181" i="3"/>
  <c r="Q180" i="3"/>
  <c r="F180" i="3"/>
  <c r="F179" i="3"/>
  <c r="Q178" i="3"/>
  <c r="F178" i="3"/>
  <c r="F177" i="3"/>
  <c r="Q176" i="3"/>
  <c r="F176" i="3"/>
  <c r="F175" i="3"/>
  <c r="F174" i="3"/>
  <c r="Q173" i="3"/>
  <c r="F173" i="3"/>
  <c r="Q171" i="3"/>
  <c r="F171" i="3"/>
  <c r="Q170" i="3"/>
  <c r="F170" i="3"/>
  <c r="Q169" i="3"/>
  <c r="F169" i="3"/>
  <c r="F168" i="3"/>
  <c r="F167" i="3"/>
  <c r="Q166" i="3"/>
  <c r="F166" i="3"/>
  <c r="Q165" i="3"/>
  <c r="F165" i="3"/>
  <c r="Q164" i="3"/>
  <c r="F164" i="3"/>
  <c r="F163" i="3"/>
  <c r="F162" i="3"/>
  <c r="Q161" i="3"/>
  <c r="F161" i="3"/>
  <c r="Q160" i="3"/>
  <c r="F160" i="3"/>
  <c r="Q159" i="3"/>
  <c r="F159" i="3"/>
  <c r="Q157" i="3"/>
  <c r="F157" i="3"/>
  <c r="F156" i="3"/>
  <c r="Q155" i="3"/>
  <c r="F155" i="3"/>
  <c r="Q154" i="3"/>
  <c r="F154" i="3"/>
  <c r="Q153" i="3"/>
  <c r="F153" i="3"/>
  <c r="Q152" i="3"/>
  <c r="F152" i="3"/>
  <c r="F151" i="3"/>
  <c r="Q149" i="3"/>
  <c r="F149" i="3"/>
  <c r="Q147" i="3"/>
  <c r="F147" i="3"/>
  <c r="Q146" i="3"/>
  <c r="F146" i="3"/>
  <c r="Q145" i="3"/>
  <c r="F145" i="3"/>
  <c r="Q142" i="3"/>
  <c r="F142" i="3"/>
  <c r="Q141" i="3"/>
  <c r="F141" i="3"/>
  <c r="Q140" i="3"/>
  <c r="F140" i="3"/>
  <c r="Q139" i="3"/>
  <c r="F139" i="3"/>
  <c r="Q138" i="3"/>
  <c r="F138" i="3"/>
  <c r="Q137" i="3"/>
  <c r="F137" i="3"/>
  <c r="Q136" i="3"/>
  <c r="F136" i="3"/>
  <c r="Q135" i="3"/>
  <c r="F135" i="3"/>
  <c r="Q134" i="3"/>
  <c r="F134" i="3"/>
  <c r="Q133" i="3"/>
  <c r="F133" i="3"/>
  <c r="Q132" i="3"/>
  <c r="F132" i="3"/>
  <c r="Q131" i="3"/>
  <c r="F131" i="3"/>
  <c r="Q130" i="3"/>
  <c r="F130" i="3"/>
  <c r="F129" i="3"/>
  <c r="F128" i="3"/>
  <c r="Q127" i="3"/>
  <c r="F127" i="3"/>
  <c r="Q126" i="3"/>
  <c r="F126" i="3"/>
  <c r="Q125" i="3"/>
  <c r="F125" i="3"/>
  <c r="Q124" i="3"/>
  <c r="F124" i="3"/>
  <c r="Q123" i="3"/>
  <c r="F123" i="3"/>
  <c r="Q122" i="3"/>
  <c r="F122" i="3"/>
  <c r="Q121" i="3"/>
  <c r="F121" i="3"/>
  <c r="Q120" i="3"/>
  <c r="F120" i="3"/>
  <c r="Q119" i="3"/>
  <c r="F119" i="3"/>
  <c r="Q118" i="3"/>
  <c r="F118" i="3"/>
  <c r="Q117" i="3"/>
  <c r="F117" i="3"/>
  <c r="Q116" i="3"/>
  <c r="F116" i="3"/>
  <c r="Q115" i="3"/>
  <c r="F115" i="3"/>
  <c r="Q114" i="3"/>
  <c r="F114" i="3"/>
  <c r="Q113" i="3"/>
  <c r="F113" i="3"/>
  <c r="Q112" i="3"/>
  <c r="F112" i="3"/>
  <c r="Q111" i="3"/>
  <c r="F111" i="3"/>
  <c r="Q110" i="3"/>
  <c r="F110" i="3"/>
  <c r="Q109" i="3"/>
  <c r="F109" i="3"/>
  <c r="Q108" i="3"/>
  <c r="F108" i="3"/>
  <c r="Q107" i="3"/>
  <c r="F107" i="3"/>
  <c r="Q106" i="3"/>
  <c r="F106" i="3"/>
  <c r="Q105" i="3"/>
  <c r="F105" i="3"/>
  <c r="Q104" i="3"/>
  <c r="F104" i="3"/>
  <c r="Q103" i="3"/>
  <c r="F103" i="3"/>
  <c r="Q102" i="3"/>
  <c r="F102" i="3"/>
  <c r="Q101" i="3"/>
  <c r="F101" i="3"/>
  <c r="Q99" i="3"/>
  <c r="F99" i="3"/>
  <c r="Q98" i="3"/>
  <c r="F98" i="3"/>
  <c r="Q97" i="3"/>
  <c r="F97" i="3"/>
  <c r="Q96" i="3"/>
  <c r="F96" i="3"/>
  <c r="Q95" i="3"/>
  <c r="F95" i="3"/>
  <c r="Q94" i="3"/>
  <c r="F94" i="3"/>
  <c r="Q93" i="3"/>
  <c r="F93" i="3"/>
  <c r="Q92" i="3"/>
  <c r="F92" i="3"/>
  <c r="Q91" i="3"/>
  <c r="F91" i="3"/>
  <c r="F90" i="3"/>
  <c r="Q89" i="3"/>
  <c r="F89" i="3"/>
  <c r="Q88" i="3"/>
  <c r="F88" i="3"/>
  <c r="Q87" i="3"/>
  <c r="F87" i="3"/>
  <c r="Q86" i="3"/>
  <c r="F86" i="3"/>
  <c r="F85" i="3"/>
  <c r="Q84" i="3"/>
  <c r="F84" i="3"/>
  <c r="Q83" i="3"/>
  <c r="F83" i="3"/>
  <c r="Q82" i="3"/>
  <c r="F82" i="3"/>
  <c r="Q81" i="3"/>
  <c r="F81" i="3"/>
  <c r="F80" i="3"/>
  <c r="Q79" i="3"/>
  <c r="F79" i="3"/>
  <c r="Q78" i="3"/>
  <c r="F78" i="3"/>
  <c r="Q77" i="3"/>
  <c r="F77" i="3"/>
  <c r="Q76" i="3"/>
  <c r="F76" i="3"/>
  <c r="Q75" i="3"/>
  <c r="F75" i="3"/>
  <c r="Q74" i="3"/>
  <c r="F74" i="3"/>
  <c r="F73" i="3"/>
  <c r="Q72" i="3"/>
  <c r="F72" i="3"/>
  <c r="Q71" i="3"/>
  <c r="F71" i="3"/>
  <c r="Q70" i="3"/>
  <c r="F70" i="3"/>
  <c r="Q69" i="3"/>
  <c r="F69" i="3"/>
  <c r="Q68" i="3"/>
  <c r="F68" i="3"/>
  <c r="Q67" i="3"/>
  <c r="F67" i="3"/>
  <c r="Q66" i="3"/>
  <c r="F66" i="3"/>
  <c r="Q65" i="3"/>
  <c r="F65" i="3"/>
  <c r="Q64" i="3"/>
  <c r="F64" i="3"/>
  <c r="Q56" i="3"/>
  <c r="Q55" i="3"/>
  <c r="F55" i="3"/>
  <c r="F54" i="3"/>
  <c r="Q53" i="3"/>
  <c r="F53" i="3"/>
  <c r="Q52" i="3"/>
  <c r="F52" i="3"/>
  <c r="Q51" i="3"/>
  <c r="F51" i="3"/>
  <c r="Q50" i="3"/>
  <c r="F50" i="3"/>
  <c r="Q49" i="3"/>
  <c r="F49" i="3"/>
  <c r="Q48" i="3"/>
  <c r="F48" i="3"/>
  <c r="F47" i="3"/>
  <c r="F46" i="3"/>
  <c r="Q45" i="3"/>
  <c r="F45" i="3"/>
  <c r="Q44" i="3"/>
  <c r="F44" i="3"/>
  <c r="Q42" i="3"/>
  <c r="F42" i="3"/>
  <c r="Q41" i="3"/>
  <c r="F41" i="3"/>
  <c r="Q40" i="3"/>
  <c r="F40" i="3"/>
  <c r="Q39" i="3"/>
  <c r="F39" i="3"/>
  <c r="Q38" i="3"/>
  <c r="F38" i="3"/>
  <c r="Q37" i="3"/>
  <c r="F37" i="3"/>
  <c r="Q36" i="3"/>
  <c r="F36" i="3"/>
  <c r="Q35" i="3"/>
  <c r="F35" i="3"/>
  <c r="Q34" i="3"/>
  <c r="F34" i="3"/>
  <c r="Q33" i="3"/>
  <c r="F33" i="3"/>
  <c r="Q32" i="3"/>
  <c r="F32" i="3"/>
  <c r="Q31" i="3"/>
  <c r="F31" i="3"/>
  <c r="Q30" i="3"/>
  <c r="F30" i="3"/>
  <c r="Q29" i="3"/>
  <c r="F29" i="3"/>
  <c r="Q28" i="3"/>
  <c r="F28" i="3"/>
  <c r="Q27" i="3"/>
  <c r="F27" i="3"/>
  <c r="Q26" i="3"/>
  <c r="F26" i="3"/>
  <c r="Q25" i="3"/>
  <c r="F25" i="3"/>
  <c r="Q24" i="3"/>
  <c r="F24" i="3"/>
  <c r="Q23" i="3"/>
  <c r="F23" i="3"/>
  <c r="Q22" i="3"/>
  <c r="F22" i="3"/>
  <c r="Q21" i="3"/>
  <c r="F21" i="3"/>
  <c r="F20" i="3"/>
  <c r="Q19" i="3"/>
  <c r="F19" i="3"/>
  <c r="F18" i="3"/>
  <c r="Q17" i="3"/>
  <c r="F17" i="3"/>
  <c r="Q16" i="3"/>
  <c r="F16" i="3"/>
  <c r="Q15" i="3"/>
  <c r="F15" i="3"/>
  <c r="Q14" i="3"/>
  <c r="F14" i="3"/>
  <c r="Q12" i="3"/>
  <c r="F12" i="3"/>
  <c r="Q11" i="3"/>
  <c r="F11" i="3"/>
  <c r="Q10" i="3"/>
  <c r="F10" i="3"/>
  <c r="Q9" i="3"/>
  <c r="F9" i="3"/>
  <c r="Q8" i="3"/>
  <c r="F8" i="3"/>
  <c r="Q6" i="3"/>
  <c r="F6" i="3"/>
  <c r="Q5" i="3"/>
  <c r="F5" i="3"/>
  <c r="G51" i="2" l="1"/>
  <c r="G68" i="2"/>
  <c r="G46" i="1"/>
  <c r="G90" i="2" l="1"/>
  <c r="G89" i="2"/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39" i="2"/>
  <c r="G40" i="2"/>
  <c r="G41" i="2"/>
  <c r="G42" i="2"/>
  <c r="G43" i="2"/>
  <c r="G44" i="2"/>
  <c r="G45" i="2"/>
  <c r="G46" i="2"/>
  <c r="G47" i="2"/>
  <c r="G49" i="2"/>
  <c r="G50" i="2"/>
  <c r="G53" i="2"/>
  <c r="G54" i="2"/>
  <c r="G55" i="2"/>
  <c r="G56" i="2"/>
  <c r="G57" i="2"/>
  <c r="G58" i="2"/>
  <c r="G59" i="2"/>
  <c r="G60" i="2"/>
  <c r="G62" i="2"/>
  <c r="G63" i="2"/>
  <c r="G64" i="2"/>
  <c r="G65" i="2"/>
  <c r="G66" i="2"/>
  <c r="G67" i="2"/>
  <c r="G73" i="2"/>
  <c r="G74" i="2"/>
  <c r="G76" i="2"/>
  <c r="G77" i="2"/>
  <c r="G78" i="2"/>
  <c r="G79" i="2"/>
  <c r="G80" i="2"/>
  <c r="G81" i="2"/>
  <c r="G82" i="2"/>
  <c r="G83" i="2"/>
  <c r="G84" i="2"/>
  <c r="G85" i="2"/>
  <c r="G86" i="2"/>
  <c r="G87" i="2"/>
  <c r="G91" i="2"/>
  <c r="G92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5" i="2"/>
  <c r="G9" i="1"/>
  <c r="G10" i="1"/>
  <c r="G11" i="1"/>
  <c r="R19" i="1" l="1"/>
  <c r="G19" i="1" l="1"/>
  <c r="R67" i="2"/>
  <c r="R65" i="2"/>
  <c r="R63" i="2"/>
  <c r="R58" i="2"/>
  <c r="R54" i="2"/>
  <c r="R50" i="2"/>
  <c r="R47" i="2"/>
  <c r="R45" i="2"/>
  <c r="R43" i="2"/>
  <c r="R42" i="2"/>
  <c r="R41" i="2"/>
  <c r="R39" i="2"/>
  <c r="R36" i="2"/>
  <c r="R34" i="2"/>
  <c r="R32" i="2"/>
  <c r="R30" i="2"/>
  <c r="R28" i="2"/>
  <c r="R26" i="2"/>
  <c r="R24" i="2"/>
  <c r="R21" i="2"/>
  <c r="R18" i="2"/>
  <c r="R16" i="2"/>
  <c r="R14" i="2"/>
  <c r="R12" i="2"/>
  <c r="R10" i="2"/>
  <c r="R8" i="2"/>
  <c r="R6" i="2"/>
  <c r="R87" i="2"/>
  <c r="R85" i="2"/>
  <c r="R83" i="2"/>
  <c r="R81" i="2"/>
  <c r="R79" i="2"/>
  <c r="R77" i="2"/>
  <c r="R92" i="2"/>
  <c r="R44" i="1"/>
  <c r="G44" i="1"/>
  <c r="R42" i="1"/>
  <c r="G42" i="1"/>
  <c r="R40" i="1"/>
  <c r="G40" i="1"/>
  <c r="R38" i="1"/>
  <c r="G38" i="1"/>
  <c r="R36" i="1"/>
  <c r="G36" i="1"/>
  <c r="R34" i="1"/>
  <c r="G34" i="1"/>
  <c r="R32" i="1"/>
  <c r="G32" i="1"/>
  <c r="R30" i="1"/>
  <c r="G30" i="1"/>
  <c r="R28" i="1"/>
  <c r="G28" i="1"/>
  <c r="R26" i="1"/>
  <c r="G26" i="1"/>
  <c r="R24" i="1"/>
  <c r="G24" i="1"/>
  <c r="R22" i="1"/>
  <c r="G22" i="1"/>
  <c r="G6" i="1"/>
  <c r="G7" i="1"/>
  <c r="G8" i="1"/>
  <c r="G12" i="1"/>
  <c r="G13" i="1"/>
  <c r="G14" i="1"/>
  <c r="G15" i="1"/>
  <c r="G16" i="1"/>
  <c r="G17" i="1"/>
  <c r="G18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5" i="1"/>
  <c r="R66" i="2" l="1"/>
  <c r="R64" i="2"/>
  <c r="R62" i="2"/>
  <c r="R57" i="2"/>
  <c r="R53" i="2"/>
  <c r="R49" i="2"/>
  <c r="R91" i="2" l="1"/>
  <c r="R86" i="2"/>
  <c r="R84" i="2"/>
  <c r="R82" i="2"/>
  <c r="R80" i="2"/>
  <c r="R78" i="2"/>
  <c r="R76" i="2"/>
  <c r="R74" i="2"/>
  <c r="R73" i="2"/>
  <c r="R46" i="2"/>
  <c r="R44" i="2"/>
  <c r="R40" i="2"/>
  <c r="R38" i="2"/>
  <c r="R35" i="2"/>
  <c r="R33" i="2"/>
  <c r="R31" i="2"/>
  <c r="R29" i="2"/>
  <c r="R27" i="2"/>
  <c r="R25" i="2"/>
  <c r="R23" i="2"/>
  <c r="R20" i="2"/>
  <c r="R19" i="2"/>
  <c r="R17" i="2"/>
  <c r="R15" i="2"/>
  <c r="R13" i="2"/>
  <c r="R11" i="2"/>
  <c r="R9" i="2"/>
  <c r="R7" i="2"/>
  <c r="R5" i="2"/>
  <c r="R45" i="1"/>
  <c r="R43" i="1"/>
  <c r="R41" i="1"/>
  <c r="R39" i="1"/>
  <c r="R37" i="1"/>
  <c r="R35" i="1"/>
  <c r="R33" i="1"/>
  <c r="R31" i="1"/>
  <c r="R29" i="1"/>
  <c r="R27" i="1"/>
  <c r="R25" i="1"/>
  <c r="R23" i="1"/>
  <c r="R21" i="1"/>
  <c r="R18" i="1"/>
  <c r="R17" i="1"/>
  <c r="R16" i="1"/>
  <c r="R15" i="1"/>
  <c r="R14" i="1"/>
  <c r="R13" i="1"/>
  <c r="R12" i="1"/>
  <c r="R8" i="1"/>
</calcChain>
</file>

<file path=xl/sharedStrings.xml><?xml version="1.0" encoding="utf-8"?>
<sst xmlns="http://schemas.openxmlformats.org/spreadsheetml/2006/main" count="4766" uniqueCount="1076">
  <si>
    <t xml:space="preserve"> Typové označení</t>
  </si>
  <si>
    <t>Objednací kód zboží</t>
  </si>
  <si>
    <t>EAN</t>
  </si>
  <si>
    <t>Popis zboží</t>
  </si>
  <si>
    <t>Kategória elektrozariadenia</t>
  </si>
  <si>
    <t>Recyklač. poplatok bez DPH</t>
  </si>
  <si>
    <t>MJ</t>
  </si>
  <si>
    <t>Balení</t>
  </si>
  <si>
    <t>Celní sazebník</t>
  </si>
  <si>
    <t xml:space="preserve">Stát původu </t>
  </si>
  <si>
    <t>Dĺžka v mm</t>
  </si>
  <si>
    <t>Výška v mm</t>
  </si>
  <si>
    <t>Šírka v mm</t>
  </si>
  <si>
    <t>Plocha
(m2)</t>
  </si>
  <si>
    <t>Brutto hmotnost v kg</t>
  </si>
  <si>
    <t>Netto hmotnost v kg</t>
  </si>
  <si>
    <t>Energetická trieda</t>
  </si>
  <si>
    <t>Pozn.</t>
  </si>
  <si>
    <t>Balící specifikace</t>
  </si>
  <si>
    <t>Skl.karta</t>
  </si>
  <si>
    <t>Kód rabatovej skupiny</t>
  </si>
  <si>
    <t>Platnosť ceny od</t>
  </si>
  <si>
    <t>Platnosť ceny do</t>
  </si>
  <si>
    <t>Počet zákadných MJ v balení</t>
  </si>
  <si>
    <t>Počet zákadných MJ na palete</t>
  </si>
  <si>
    <t xml:space="preserve">Bezpečnostné listy </t>
  </si>
  <si>
    <t>Dáta pripravil</t>
  </si>
  <si>
    <t>SPLYŇOVACIE KOTLE NA DREVO - DREVOPLYN - s odťahovým ventilátorom</t>
  </si>
  <si>
    <t>DC18S</t>
  </si>
  <si>
    <t>8595183300075</t>
  </si>
  <si>
    <t>Splyňovací kotol na drevo -DC18S -  DREVOPLYN -  s odťahovým ventilátorom</t>
  </si>
  <si>
    <t>4.5.2</t>
  </si>
  <si>
    <t>ks</t>
  </si>
  <si>
    <t>1ks</t>
  </si>
  <si>
    <t>CZ</t>
  </si>
  <si>
    <t>A+</t>
  </si>
  <si>
    <t>balené na samostatnej palete</t>
  </si>
  <si>
    <t>KA</t>
  </si>
  <si>
    <t>nie</t>
  </si>
  <si>
    <t>DC22S</t>
  </si>
  <si>
    <t>8595183300099</t>
  </si>
  <si>
    <t>Splyňovací kotol na drevo -DC22S -  DREVOPLYN -  s odťahovým ventilátorom</t>
  </si>
  <si>
    <t>DC25S</t>
  </si>
  <si>
    <t>8595183300112</t>
  </si>
  <si>
    <t>Splyňovací kotol na drevo - DC25S -  DREVOPLYN -  s odťahovým ventilátorom</t>
  </si>
  <si>
    <t>DC30SX</t>
  </si>
  <si>
    <t>8595183300631</t>
  </si>
  <si>
    <t>DC32S</t>
  </si>
  <si>
    <t>8595183300136</t>
  </si>
  <si>
    <t>Splyňovací kotol na drevo - DC32S -  DREVOPLYN -  s odťahovým ventilátorom</t>
  </si>
  <si>
    <t>DC40SX</t>
  </si>
  <si>
    <t>8595183300648</t>
  </si>
  <si>
    <t>Splyňovací kotol na drevo -DC40SX -  DREVOPLYN -  s odťahovým ventilátorom</t>
  </si>
  <si>
    <t>DC50S</t>
  </si>
  <si>
    <t>8595183300235</t>
  </si>
  <si>
    <t>Splyňovací kotol na drevo -DC50S -  DREVOPLYN -  s odťahovým ventilátorom</t>
  </si>
  <si>
    <t>DC105S</t>
  </si>
  <si>
    <t>8595183301935</t>
  </si>
  <si>
    <t>Splyňovací kotol na drevo - DC105S -  DREVOPLYN -  s odťahovým ventilátorom</t>
  </si>
  <si>
    <t>DC150S</t>
  </si>
  <si>
    <t>8595183301669</t>
  </si>
  <si>
    <t>Splyňovací kotol na drevo -DC150S -  DREVOPLYN -  s odťahovým ventilátorom</t>
  </si>
  <si>
    <t>SPLYŇOVACIE KOTLE NA DREVO - GENERÁTOR na drevoplyn</t>
  </si>
  <si>
    <t>DC15GS</t>
  </si>
  <si>
    <t>8595183322367</t>
  </si>
  <si>
    <t>Splyňovací kotol na drevo - DC15GS - GENERÁTOR na drevoplyn - s odťahovým ventilátorom</t>
  </si>
  <si>
    <t>DC20GS</t>
  </si>
  <si>
    <t>8595183300150</t>
  </si>
  <si>
    <t>Splyňovací kotol na drevo - DC20GS - GENERÁTOR na drevoplyn - s odťahovým ventilátorom</t>
  </si>
  <si>
    <t>DC25GS</t>
  </si>
  <si>
    <t>8595183300174</t>
  </si>
  <si>
    <t>Splyňovací kotol na drevo - DC25GS - GENERÁTOR na drevoplyn - s odťahovým ventilátorom</t>
  </si>
  <si>
    <t>DC32GS</t>
  </si>
  <si>
    <t>8595183300198</t>
  </si>
  <si>
    <t>Splyňovací kotol na drevo - DC32GS - GENERÁTOR na drevoplyn - s odťahovým ventilátorom</t>
  </si>
  <si>
    <t>DC40GS</t>
  </si>
  <si>
    <t>8595183300211</t>
  </si>
  <si>
    <t>Splyňovací kotol na drevo - DC40GS - GENERÁTOR na drevoplyn - s odťahovým ventilátorom</t>
  </si>
  <si>
    <t>DC50GSX</t>
  </si>
  <si>
    <t>8595183300808</t>
  </si>
  <si>
    <t>Splyňovací kotol na drevo -DC50GSX - GENERÁTOR na drevoplyn - s odťahovým ventilátorom</t>
  </si>
  <si>
    <t>DC70GSX</t>
  </si>
  <si>
    <t>Splyňovací kotol na drevo - DC70GSX- GENERÁTOR na drevoplyn - s odťahovým ventilátorom</t>
  </si>
  <si>
    <t>SPLYŇOVACIE KOTLE NA DREVO - DOKOGEN na drevoplyn</t>
  </si>
  <si>
    <t>DC18GD</t>
  </si>
  <si>
    <t>8595183301560</t>
  </si>
  <si>
    <t>Splyňovací kotol na drevo - DC18GD - DOKOGEN na drevoplyn - s odťahovým ventilátorom</t>
  </si>
  <si>
    <t>DC25GD</t>
  </si>
  <si>
    <t>8595183301584</t>
  </si>
  <si>
    <t>Splyňovací kotol na drevo -DC25GD - DOKOGEN na drevoplyn - s odťahovým ventilátorom</t>
  </si>
  <si>
    <t>DC30GD</t>
  </si>
  <si>
    <t>8595183301607</t>
  </si>
  <si>
    <t>Splyňovací kotol na drevo - DC30GD - DOKOGEN na drevoplyn - s odťahovým ventilátorom</t>
  </si>
  <si>
    <t>DC40GD</t>
  </si>
  <si>
    <t>8595183301621</t>
  </si>
  <si>
    <t>Splyňovací kotol na drevo -DC40GD - DOKOGEN na drevoplyn - s odťahovým ventilátorom</t>
  </si>
  <si>
    <t>DC50GD</t>
  </si>
  <si>
    <t>8595183301645</t>
  </si>
  <si>
    <t>Splyňovací kotol na drevo - DC50GD - DOKOGEN na drevoplyn - s odťahovým ventilátorom</t>
  </si>
  <si>
    <t>SPLYŇOVACIE KOTLE NA DREVO - DREVOPLYN - s tlačným ventilátorom</t>
  </si>
  <si>
    <t>DC70S</t>
  </si>
  <si>
    <t>8595183300297</t>
  </si>
  <si>
    <t>Splyňovací kotol na drevo - DC70S -  DREVOPLYN -  s tlačným ventilátorom</t>
  </si>
  <si>
    <t>DC100</t>
  </si>
  <si>
    <t>8595183300310</t>
  </si>
  <si>
    <t>Splyňovací kotol na drevo - DC100-  DREVOPLYN -  s tlačným ventilátorom</t>
  </si>
  <si>
    <t>SPLYŇOVACIE KOTLE NA HNEDÉ UHLIE - KOMBI - s odťahovým ventilátorom</t>
  </si>
  <si>
    <t>C15S</t>
  </si>
  <si>
    <t>Splyňovací kotol na hnedé uhlie -C15S - KOMBI - s odťahovým ventilátorom</t>
  </si>
  <si>
    <t>C</t>
  </si>
  <si>
    <t>C18S</t>
  </si>
  <si>
    <t>8595183300334</t>
  </si>
  <si>
    <t>Splyňovací kotol na hnedé uhlie - C18S - KOMBI - s odťahovým ventilátorom</t>
  </si>
  <si>
    <t>C25ST</t>
  </si>
  <si>
    <t>8595183301683</t>
  </si>
  <si>
    <t>Splyňovací kotol na hnedé uhlie - C25ST - KOMBI - s odťahovým ventilátorom</t>
  </si>
  <si>
    <t>C32ST</t>
  </si>
  <si>
    <t>8595183301706</t>
  </si>
  <si>
    <t>Splyňovací kotol na hnedé uhlie - C32ST - KOMBI - s odťahovým ventilátorom</t>
  </si>
  <si>
    <t>C40S</t>
  </si>
  <si>
    <t>8595183300396</t>
  </si>
  <si>
    <t>Splyňovací kotol na hnedé uhlie - C40S - KOMBI - s odťahovým ventilátorom</t>
  </si>
  <si>
    <t>C50S</t>
  </si>
  <si>
    <t>8595183300464</t>
  </si>
  <si>
    <t>Splyňovací kotol na hnedé uhlie - C50S - KOMBI - s odťahovým ventilátorom</t>
  </si>
  <si>
    <t>SPLYŇOVACIE KOTLE NA ČIERNE UHLIE A HNEDOUHOLNÉ BRIKETY - KOMBI - s odťahovým ventilátorom</t>
  </si>
  <si>
    <t>AC25S</t>
  </si>
  <si>
    <t>8595183300655</t>
  </si>
  <si>
    <t>Splyňovací kotol na čierne uhlie a hnedouholné brikety - AC25S - KOMBI - s odťahovým ventilátorom</t>
  </si>
  <si>
    <t>KOTLE NA PELETY</t>
  </si>
  <si>
    <t>D14P</t>
  </si>
  <si>
    <t>8595183301249</t>
  </si>
  <si>
    <t>Kotol na pelety - D14P</t>
  </si>
  <si>
    <t>D21P</t>
  </si>
  <si>
    <t>8595183301089</t>
  </si>
  <si>
    <t>Kotol na pelety - D21P</t>
  </si>
  <si>
    <t>D25P</t>
  </si>
  <si>
    <t>8595183301263</t>
  </si>
  <si>
    <t>Kotol na pelety - D25P</t>
  </si>
  <si>
    <t>D20P</t>
  </si>
  <si>
    <t>8595183300051</t>
  </si>
  <si>
    <t>Kotol na pelety - D20P</t>
  </si>
  <si>
    <t>D15PX</t>
  </si>
  <si>
    <t>8595183322008</t>
  </si>
  <si>
    <t>Kotol na pelety -D15PX</t>
  </si>
  <si>
    <t>D20PX</t>
  </si>
  <si>
    <t>8595183322015</t>
  </si>
  <si>
    <t>Kotol na pelety -D20PX</t>
  </si>
  <si>
    <t>D30P</t>
  </si>
  <si>
    <t>8595183300679</t>
  </si>
  <si>
    <t>Kotol na pelety - D30P</t>
  </si>
  <si>
    <t>D40P</t>
  </si>
  <si>
    <t>8595183301454</t>
  </si>
  <si>
    <t>Kotol na pelety - D40P</t>
  </si>
  <si>
    <t>D50P</t>
  </si>
  <si>
    <t>8595183300686</t>
  </si>
  <si>
    <t>Kotol na pelety - D50P</t>
  </si>
  <si>
    <t>SPLYŇOVACIE KOTLE  S ÚPRAVOU PRE HORÁK NA PELETY</t>
  </si>
  <si>
    <t>8595183322022</t>
  </si>
  <si>
    <t>Splyňovací kotol s úpravou pre horák na pelety - DC18S</t>
  </si>
  <si>
    <t>8595183322046</t>
  </si>
  <si>
    <t>Splyňovací kotol s úpravou pre horák na pelety - DC25S</t>
  </si>
  <si>
    <t>8595183322381</t>
  </si>
  <si>
    <t>Splyňovací kotol s úpravou pre horák na pelety - DC30SX</t>
  </si>
  <si>
    <t>8595183322060</t>
  </si>
  <si>
    <t>Splyňovací kotol s úpravou pre horák na pelety - DC32S</t>
  </si>
  <si>
    <t>8595183301911</t>
  </si>
  <si>
    <t>Splyňovací kotol s úpravou pre horák na pelety - DC50S</t>
  </si>
  <si>
    <t>8595183322084</t>
  </si>
  <si>
    <t>Splyňovací kotol s úpravou pre horák na pelety - C18S</t>
  </si>
  <si>
    <t>8595183322107</t>
  </si>
  <si>
    <t>Splyňovací kotol s úpravou pre horák na pelety - C25ST</t>
  </si>
  <si>
    <t>8595183322121</t>
  </si>
  <si>
    <t>Splyňovací kotol s úpravou pre horák na pelety - C32ST</t>
  </si>
  <si>
    <t>8595183322183</t>
  </si>
  <si>
    <t>Splyňovací kotol s úpravou pre horák na pelety - AC25S</t>
  </si>
  <si>
    <t>DC18SP</t>
  </si>
  <si>
    <t>8595183300556</t>
  </si>
  <si>
    <t>DC25SP</t>
  </si>
  <si>
    <t>8595183300549</t>
  </si>
  <si>
    <t>DC30SPX</t>
  </si>
  <si>
    <t>8595183301843</t>
  </si>
  <si>
    <t>DC32SP</t>
  </si>
  <si>
    <t>8595183300570</t>
  </si>
  <si>
    <t>NÁHRADNÉ DIELY A PRÍSLUŠENSTVO</t>
  </si>
  <si>
    <t>NÁHRADNÉ DIELY</t>
  </si>
  <si>
    <t>DC0021</t>
  </si>
  <si>
    <t>0480973558</t>
  </si>
  <si>
    <t>Polmesiac - clona dvierok</t>
  </si>
  <si>
    <t>x</t>
  </si>
  <si>
    <t>KAN</t>
  </si>
  <si>
    <t>DC0043</t>
  </si>
  <si>
    <t>4017121673</t>
  </si>
  <si>
    <t>Strecha</t>
  </si>
  <si>
    <t>DC0081</t>
  </si>
  <si>
    <t>0537307329</t>
  </si>
  <si>
    <t>Gulový priestor 4 - dielny L+P</t>
  </si>
  <si>
    <t>DC0082</t>
  </si>
  <si>
    <t>0506985206</t>
  </si>
  <si>
    <t>DC0091</t>
  </si>
  <si>
    <t>0510860699</t>
  </si>
  <si>
    <t>Zadné čelo guľového priestoru 4 - dielného</t>
  </si>
  <si>
    <t>DC0121</t>
  </si>
  <si>
    <t>0520418741</t>
  </si>
  <si>
    <t>Tryska DC18S,DC20GS,DC22SX,DC22GSE,DC25GSE,DC</t>
  </si>
  <si>
    <t>DC0125</t>
  </si>
  <si>
    <t>0514820961</t>
  </si>
  <si>
    <t>Tryska DC25S,DC22S, DC25GS,DC30SF,DC30SX,DC30S</t>
  </si>
  <si>
    <t>DC0131</t>
  </si>
  <si>
    <t>0505355000</t>
  </si>
  <si>
    <t>Tryska DC32S, DC32GS,DC32SP(L),DC40SX,DC35SF</t>
  </si>
  <si>
    <t>DC0174</t>
  </si>
  <si>
    <t>Bok ohniska DC25GSE-nové prevedenie</t>
  </si>
  <si>
    <t>DC0176</t>
  </si>
  <si>
    <t xml:space="preserve">Bok ohniska DC18GSE-nové prevedenie </t>
  </si>
  <si>
    <t>H0041</t>
  </si>
  <si>
    <t>Ventilátor horáka so snímačom otáčok A45 (RLA108/0046A4-3038LH-46</t>
  </si>
  <si>
    <t>4.1.2</t>
  </si>
  <si>
    <t>H0058</t>
  </si>
  <si>
    <t>0739344384</t>
  </si>
  <si>
    <t>Ventilátor horáka</t>
  </si>
  <si>
    <t>H0059</t>
  </si>
  <si>
    <t>0501011104</t>
  </si>
  <si>
    <t>Bezpečnostný termostat 95C</t>
  </si>
  <si>
    <t>H0066</t>
  </si>
  <si>
    <t>0483540349</t>
  </si>
  <si>
    <t>Náhr.hadica medzi horák a dopravník o priem.65mm</t>
  </si>
  <si>
    <t>H0098</t>
  </si>
  <si>
    <t>3827823138</t>
  </si>
  <si>
    <t>Bezpečnostný termostat 55C</t>
  </si>
  <si>
    <t>H0107</t>
  </si>
  <si>
    <t>Prevodovka dopravníka</t>
  </si>
  <si>
    <t>H0109</t>
  </si>
  <si>
    <t>0084267008</t>
  </si>
  <si>
    <t>Prepojovací kábel pre snímanie otáčok ventilátora</t>
  </si>
  <si>
    <t>H0159</t>
  </si>
  <si>
    <t>0360087552</t>
  </si>
  <si>
    <t>H0210</t>
  </si>
  <si>
    <t>Koncový spínač horáka</t>
  </si>
  <si>
    <t>H0222</t>
  </si>
  <si>
    <t>Elektronická jednotka horáka</t>
  </si>
  <si>
    <t>H0225</t>
  </si>
  <si>
    <t>Držiak</t>
  </si>
  <si>
    <t>H0228</t>
  </si>
  <si>
    <t>0421496401</t>
  </si>
  <si>
    <t>Spalovacia komora horáka</t>
  </si>
  <si>
    <t>H0229</t>
  </si>
  <si>
    <t>4167473152</t>
  </si>
  <si>
    <t>Zapaľovacia špirála</t>
  </si>
  <si>
    <t>H0231</t>
  </si>
  <si>
    <t>0420992528</t>
  </si>
  <si>
    <t>Fotocela</t>
  </si>
  <si>
    <t>H0238</t>
  </si>
  <si>
    <t>1903030317</t>
  </si>
  <si>
    <t>poistka zapalovacej špirály</t>
  </si>
  <si>
    <t>H0239</t>
  </si>
  <si>
    <t>3906165797</t>
  </si>
  <si>
    <t>poistka ventilátora</t>
  </si>
  <si>
    <t>H0251</t>
  </si>
  <si>
    <t>2724949912</t>
  </si>
  <si>
    <t>poistka pre ventilátor</t>
  </si>
  <si>
    <t>H0407</t>
  </si>
  <si>
    <t>Držiak - doska s otvormi pre zapalovacie špirály</t>
  </si>
  <si>
    <t>H0410</t>
  </si>
  <si>
    <t>P0103</t>
  </si>
  <si>
    <t>0477496287</t>
  </si>
  <si>
    <t>Laddomat 21 - náhradná termopatrona 78C</t>
  </si>
  <si>
    <t>P0104</t>
  </si>
  <si>
    <t>0466626953</t>
  </si>
  <si>
    <t>Laddomat 21 - náhradná termopatrona 72C</t>
  </si>
  <si>
    <t>P0105</t>
  </si>
  <si>
    <t>0486560315</t>
  </si>
  <si>
    <t>Laddomat 21 - náhradné čerpadlo RS25/6-3</t>
  </si>
  <si>
    <t>P0106</t>
  </si>
  <si>
    <t>0496595205</t>
  </si>
  <si>
    <t>Laddomat 21 - náhradné šróbenie s guľovým ventilom</t>
  </si>
  <si>
    <t>P0107</t>
  </si>
  <si>
    <t>0500691810</t>
  </si>
  <si>
    <t>Laddomat 21 - náhradný teplomer</t>
  </si>
  <si>
    <t>P0228</t>
  </si>
  <si>
    <t>Laddomat 22 - úsporné čerpadlo</t>
  </si>
  <si>
    <t>P0446</t>
  </si>
  <si>
    <t>S0011</t>
  </si>
  <si>
    <t>0573367562</t>
  </si>
  <si>
    <t>Regulátor ťahu Honeywell FR 124</t>
  </si>
  <si>
    <t>S0012</t>
  </si>
  <si>
    <t>0475928549</t>
  </si>
  <si>
    <t>Regulátor ťahu FR 124 Náplň Honeywell 2247800</t>
  </si>
  <si>
    <t>S0020</t>
  </si>
  <si>
    <t>Spalinový termostat bez hriadela</t>
  </si>
  <si>
    <t>S0021</t>
  </si>
  <si>
    <t>0470151690</t>
  </si>
  <si>
    <t>Regulačný kotlový termostat</t>
  </si>
  <si>
    <t>S0023</t>
  </si>
  <si>
    <t>0487093073</t>
  </si>
  <si>
    <t>Regulačný termostat na čerpadlo</t>
  </si>
  <si>
    <t>S0031</t>
  </si>
  <si>
    <t>0490272369</t>
  </si>
  <si>
    <t>Spalinový termostat</t>
  </si>
  <si>
    <t>S0032</t>
  </si>
  <si>
    <t>0514041012</t>
  </si>
  <si>
    <t>Koliečko</t>
  </si>
  <si>
    <t>S0047</t>
  </si>
  <si>
    <t>0475928927</t>
  </si>
  <si>
    <t>Jímka</t>
  </si>
  <si>
    <t>S0051</t>
  </si>
  <si>
    <t>0552461097</t>
  </si>
  <si>
    <t>Bezpečnostný termostat vratný</t>
  </si>
  <si>
    <t>S0053</t>
  </si>
  <si>
    <t>0476150717</t>
  </si>
  <si>
    <t>S0056</t>
  </si>
  <si>
    <t>0523837228</t>
  </si>
  <si>
    <t xml:space="preserve">Teplomer </t>
  </si>
  <si>
    <t>S0061</t>
  </si>
  <si>
    <t>0495139167</t>
  </si>
  <si>
    <t>Bezpečnostný termostat nevratný</t>
  </si>
  <si>
    <t>S0068</t>
  </si>
  <si>
    <t>0468505978</t>
  </si>
  <si>
    <t>S0091</t>
  </si>
  <si>
    <t>0527721864</t>
  </si>
  <si>
    <t>Vypínač</t>
  </si>
  <si>
    <t>S0094</t>
  </si>
  <si>
    <t>0536672884</t>
  </si>
  <si>
    <t>Koncový spínač s tlačítkom</t>
  </si>
  <si>
    <t>S0096</t>
  </si>
  <si>
    <t>0450526282</t>
  </si>
  <si>
    <t>S0101</t>
  </si>
  <si>
    <t>0492536496</t>
  </si>
  <si>
    <t>Kondenzátor radiálneho ventilátora</t>
  </si>
  <si>
    <t>S0131</t>
  </si>
  <si>
    <t>0501975297</t>
  </si>
  <si>
    <t>Odťahový ventilátor UCJ4C52</t>
  </si>
  <si>
    <t>S0136</t>
  </si>
  <si>
    <t>0474819098</t>
  </si>
  <si>
    <t>Odťahový ventilátor UCJ4C82</t>
  </si>
  <si>
    <t>S0141</t>
  </si>
  <si>
    <t>0493664331</t>
  </si>
  <si>
    <t>Obežné koliesko odťahového ven. - malé -  150 mm</t>
  </si>
  <si>
    <t>S0150</t>
  </si>
  <si>
    <t>2808524925</t>
  </si>
  <si>
    <t>Odťahový ventilátor UCJ4C102</t>
  </si>
  <si>
    <t>S0151</t>
  </si>
  <si>
    <t>0508687804</t>
  </si>
  <si>
    <t>Obežné koliesko odťahového ven. - malé -  175mm</t>
  </si>
  <si>
    <t>S0154</t>
  </si>
  <si>
    <t>0493320670</t>
  </si>
  <si>
    <t>Obežné koliečko 175 mm</t>
  </si>
  <si>
    <t>S0161</t>
  </si>
  <si>
    <t>Malé tesnenie odťahového ventilátoru</t>
  </si>
  <si>
    <t>S0164</t>
  </si>
  <si>
    <t>0468401346</t>
  </si>
  <si>
    <t>Izolácia pod horák - staré prevedenie</t>
  </si>
  <si>
    <t>S0165</t>
  </si>
  <si>
    <t>0501403798</t>
  </si>
  <si>
    <t>Tesniaca šnúra pre horák do rámika 18x32 mm</t>
  </si>
  <si>
    <t>S0171</t>
  </si>
  <si>
    <t>0500007598</t>
  </si>
  <si>
    <t>Kondenzátor odťahového ventilatóra</t>
  </si>
  <si>
    <t>S0173</t>
  </si>
  <si>
    <t>0499361600</t>
  </si>
  <si>
    <t>S0174</t>
  </si>
  <si>
    <t>4231340634</t>
  </si>
  <si>
    <t>S0184</t>
  </si>
  <si>
    <t>0536748494</t>
  </si>
  <si>
    <t>Púzdro na poistku a poistka kotla</t>
  </si>
  <si>
    <t>S0200</t>
  </si>
  <si>
    <t>S0211</t>
  </si>
  <si>
    <t>0533308937</t>
  </si>
  <si>
    <t>Kompletný uzáver pre ľavé prevedenie</t>
  </si>
  <si>
    <t>S0213</t>
  </si>
  <si>
    <t>0507385734</t>
  </si>
  <si>
    <t>Kompletný uzáver návlek na kľučku - samostatný</t>
  </si>
  <si>
    <t>S0218</t>
  </si>
  <si>
    <t>0491996737</t>
  </si>
  <si>
    <t>Kompletný uzáver - kolík 4x25</t>
  </si>
  <si>
    <t>S0220</t>
  </si>
  <si>
    <t>0501465120</t>
  </si>
  <si>
    <t>Kompletný uzáver - koliečko samostatné</t>
  </si>
  <si>
    <t>S0221</t>
  </si>
  <si>
    <t>0525237925</t>
  </si>
  <si>
    <t>Pánty a ich príslušenstvo</t>
  </si>
  <si>
    <t>S0222</t>
  </si>
  <si>
    <t>4183222272</t>
  </si>
  <si>
    <t>S0223</t>
  </si>
  <si>
    <t>0491979060</t>
  </si>
  <si>
    <t>Roztápacia záklopka kompletná</t>
  </si>
  <si>
    <t>S0229</t>
  </si>
  <si>
    <t>0632165887</t>
  </si>
  <si>
    <t>S0231</t>
  </si>
  <si>
    <t>0477464147</t>
  </si>
  <si>
    <t>Tesniaca šnúra - staré prevedenie dvierok</t>
  </si>
  <si>
    <t>S0232</t>
  </si>
  <si>
    <t>0520921551</t>
  </si>
  <si>
    <t>S0240</t>
  </si>
  <si>
    <t>0500369491</t>
  </si>
  <si>
    <t>Tesniaca šnúra veľká</t>
  </si>
  <si>
    <t>S0241</t>
  </si>
  <si>
    <t>1112300964</t>
  </si>
  <si>
    <t>Tesniaca šnúra malá</t>
  </si>
  <si>
    <t>S0251</t>
  </si>
  <si>
    <t>0519186885</t>
  </si>
  <si>
    <t>Sibral - izolácia dvierok - malý - slabý 32 mm</t>
  </si>
  <si>
    <t>S0253</t>
  </si>
  <si>
    <t>0538540052</t>
  </si>
  <si>
    <t>Izolácia pod dosku</t>
  </si>
  <si>
    <t>S0261</t>
  </si>
  <si>
    <t>0495076209</t>
  </si>
  <si>
    <t>Sibral - izolácia dvierok - malý - silný 42 mm</t>
  </si>
  <si>
    <t>S0263</t>
  </si>
  <si>
    <t>0518789867</t>
  </si>
  <si>
    <t>Sibral - izolácia dvierok - vrchné dvierka 42 mm</t>
  </si>
  <si>
    <t>S0264</t>
  </si>
  <si>
    <t>2344136137</t>
  </si>
  <si>
    <t>Sibral - izolácia dvierok - vrchné dvierka</t>
  </si>
  <si>
    <t>S0266</t>
  </si>
  <si>
    <t>0505396413</t>
  </si>
  <si>
    <t>Sibral - izolácia dvierok s otvorom - veľké spodné dvierka</t>
  </si>
  <si>
    <t>S0271</t>
  </si>
  <si>
    <t>0499233650</t>
  </si>
  <si>
    <t>Kryt pod klapku</t>
  </si>
  <si>
    <t>S0371</t>
  </si>
  <si>
    <t>0495500819</t>
  </si>
  <si>
    <t>Samolepky prístrojovej dosky</t>
  </si>
  <si>
    <t>S0421</t>
  </si>
  <si>
    <t>0502393079</t>
  </si>
  <si>
    <t>Spomalovače do dymovodného otvoru - 4 ramenný</t>
  </si>
  <si>
    <t>S0422</t>
  </si>
  <si>
    <t>0516580151</t>
  </si>
  <si>
    <t>Spomalovače do dymovodného otvoru - 5 ramenný 365 mm</t>
  </si>
  <si>
    <t>S0425</t>
  </si>
  <si>
    <t>0488829835</t>
  </si>
  <si>
    <t>Spomalovač do spodného spalovacieho priestoru 600 mm</t>
  </si>
  <si>
    <t>S0427</t>
  </si>
  <si>
    <t>0477567904</t>
  </si>
  <si>
    <t>Spomalovač do spodného spalovacieho priestoru 500 mm</t>
  </si>
  <si>
    <t>S0441</t>
  </si>
  <si>
    <t>0485069077</t>
  </si>
  <si>
    <t>Clona rámika - predná</t>
  </si>
  <si>
    <t>S0453</t>
  </si>
  <si>
    <t>0497147688</t>
  </si>
  <si>
    <t>Sibralový pás - tesnenie guľového priestoru</t>
  </si>
  <si>
    <t>S0517</t>
  </si>
  <si>
    <t>4056999936</t>
  </si>
  <si>
    <t>Sibral - izolácia dvierok s otvorom - malé vrchné dvierka</t>
  </si>
  <si>
    <t>S0597</t>
  </si>
  <si>
    <t>1253581694</t>
  </si>
  <si>
    <t>S0664</t>
  </si>
  <si>
    <t>0519381451</t>
  </si>
  <si>
    <t>Elektroinštalácia pre kotle</t>
  </si>
  <si>
    <t>S0776</t>
  </si>
  <si>
    <t>0473501882</t>
  </si>
  <si>
    <t>Krídlová matica</t>
  </si>
  <si>
    <t>S0956</t>
  </si>
  <si>
    <t>3185750096</t>
  </si>
  <si>
    <t>S0965</t>
  </si>
  <si>
    <t>4229271033</t>
  </si>
  <si>
    <t>Spomalovače do dymovodného otvoru - 5 ramenný 475 mm</t>
  </si>
  <si>
    <t>S1139</t>
  </si>
  <si>
    <t>3210959648</t>
  </si>
  <si>
    <t>Veľké tesnenie odťahového ventilátoru - Nové</t>
  </si>
  <si>
    <t>S1176</t>
  </si>
  <si>
    <t>1596605602</t>
  </si>
  <si>
    <t>S1185</t>
  </si>
  <si>
    <t>1998557733</t>
  </si>
  <si>
    <t>Sibral - izolácia dvierok - spodné dvierka 42 mm</t>
  </si>
  <si>
    <t>V0104</t>
  </si>
  <si>
    <t>Náhradné ložisko pre dopravník</t>
  </si>
  <si>
    <t>PRÍSLUŠENSTVO</t>
  </si>
  <si>
    <t>S0195</t>
  </si>
  <si>
    <t>2246678582</t>
  </si>
  <si>
    <t>Regulátor ťahu komína - pre priemer 152 až 180mm</t>
  </si>
  <si>
    <t>KAP</t>
  </si>
  <si>
    <t>P0227</t>
  </si>
  <si>
    <t>3926495468</t>
  </si>
  <si>
    <t>Laddomat 22 s úsporným čerpadlom WILO Yonos Para- vrátane izolačnej sady ( určený od 15 do 100kW)</t>
  </si>
  <si>
    <t>4.3.2</t>
  </si>
  <si>
    <t>P0407</t>
  </si>
  <si>
    <t>0520162045</t>
  </si>
  <si>
    <t>Izbová jednotka pre ekvitermickú reguláciu s displejom SDW 20</t>
  </si>
  <si>
    <t>P0406</t>
  </si>
  <si>
    <t>0490206251</t>
  </si>
  <si>
    <t>Izbová jednotka pre ekvitermickú reguláciu s displejom SDW 10</t>
  </si>
  <si>
    <t>H0014</t>
  </si>
  <si>
    <t>8595183330140</t>
  </si>
  <si>
    <t>Horák na pelety ATMOS A25 (4-25 kW)</t>
  </si>
  <si>
    <t>HORÁK PRE KOTLE DCxxSP(X) a CxxSP)</t>
  </si>
  <si>
    <t>H0048</t>
  </si>
  <si>
    <t>HORÁK ATMOS A25 PRE KOTLE DCxxSP(X) a CxxSP)</t>
  </si>
  <si>
    <t>DOPRAVNÍKY PRE HORÁK ATMOS A25</t>
  </si>
  <si>
    <t>H0151</t>
  </si>
  <si>
    <t>2551483501</t>
  </si>
  <si>
    <t>Špirálový dopravník 1,5m DA1500(priemer.75mm) pre horák A25 - nie je určený pre kotle s úpravou pre horák na pelety</t>
  </si>
  <si>
    <t>H0207</t>
  </si>
  <si>
    <t>8595183332076</t>
  </si>
  <si>
    <t>Špirálový dopravník 2m DA2000(priemer.75mm) - pre horák A25 - pre kotle DCxxS(X),DCxxRS,CxxS(T),ACxxS ale dá sa použiť aj pre DxxP</t>
  </si>
  <si>
    <t>H0208</t>
  </si>
  <si>
    <t>8595183332083</t>
  </si>
  <si>
    <t>Špirálový dopravník 2,5m DA2500(priemer.75mm) - pre horák A25</t>
  </si>
  <si>
    <t>H0209</t>
  </si>
  <si>
    <t>Špirálový dopravník 3m DA3000(priemer.75mm) - pre horák A25</t>
  </si>
  <si>
    <t>4.4.3</t>
  </si>
  <si>
    <t>H0212</t>
  </si>
  <si>
    <t>3649994464</t>
  </si>
  <si>
    <t>Špirálový dopravník 4m DA4000(priemer.75mm) - pre horák A25</t>
  </si>
  <si>
    <t>HORÁK PRE KOTLE NA PELETY</t>
  </si>
  <si>
    <t>H0015</t>
  </si>
  <si>
    <t>8595183390151</t>
  </si>
  <si>
    <t>Horák ATMOS A45 (8,5-49 kW) - bez dopravníka</t>
  </si>
  <si>
    <t>H0033</t>
  </si>
  <si>
    <t>8595183390090</t>
  </si>
  <si>
    <t>Horák A85 s pneumatickým čistením - bez dopravníka</t>
  </si>
  <si>
    <t>DOPRAVNÍKY PRE HORÁK ATMOS A45 a A85</t>
  </si>
  <si>
    <t>H0039</t>
  </si>
  <si>
    <t>8595183330393</t>
  </si>
  <si>
    <t xml:space="preserve">Špirálový dopravník hriadeľový DRA50 1,7m(priemer 80mm) </t>
  </si>
  <si>
    <t>H0037</t>
  </si>
  <si>
    <t>8595183330379</t>
  </si>
  <si>
    <t xml:space="preserve">Špirálový dopravník hriadeľový DRA50 2,5m(priemer 80mm) </t>
  </si>
  <si>
    <t>H0004</t>
  </si>
  <si>
    <t>8595183330041</t>
  </si>
  <si>
    <t xml:space="preserve">Špirálový dopravník hriadeľový DRA50 4m(priemer 80mm) </t>
  </si>
  <si>
    <t>H0005</t>
  </si>
  <si>
    <t>8595183330058</t>
  </si>
  <si>
    <t xml:space="preserve">Špirálový dopravník hriadeľový DRA50 5m(priemer 80mm) </t>
  </si>
  <si>
    <t>NÁDRŽE NA PELETY</t>
  </si>
  <si>
    <t>H0201</t>
  </si>
  <si>
    <t>H0204</t>
  </si>
  <si>
    <t>Nádrž na pelety 500l - červená</t>
  </si>
  <si>
    <t>0164802637</t>
  </si>
  <si>
    <t>4072115848</t>
  </si>
  <si>
    <t>Nádrž na pelety 250 l - červená</t>
  </si>
  <si>
    <t>S1069</t>
  </si>
  <si>
    <t>Príd.popolník pre autom. odvod popola-velký-135 l-červený</t>
  </si>
  <si>
    <t>P0404</t>
  </si>
  <si>
    <t>Ekvitermný regulátor ACD 01 (SDC12-31ACD01)</t>
  </si>
  <si>
    <t>H0047</t>
  </si>
  <si>
    <t xml:space="preserve">Nádrž na pelety 1000l - červená </t>
  </si>
  <si>
    <t>D10PX</t>
  </si>
  <si>
    <t>Kotol na pelety - D10PX</t>
  </si>
  <si>
    <t>novinka</t>
  </si>
  <si>
    <t>D25PX</t>
  </si>
  <si>
    <t>Kotol na pelety - D25PX</t>
  </si>
  <si>
    <t>DC0132</t>
  </si>
  <si>
    <t>0480250641</t>
  </si>
  <si>
    <t>Tryska DC40G,DC40GS,GS40,DC40GSE,DC50GSE,DC40GD,DC50GD,DC50GSX,GSX50</t>
  </si>
  <si>
    <t>S0461</t>
  </si>
  <si>
    <t>0477947469</t>
  </si>
  <si>
    <t>Dvierka velké vrchné Pravé-pro DC100,DC75SE,D14-31P...</t>
  </si>
  <si>
    <t>Splyňovací kotol na drevo v kombinácii s horákom na pelety - DC18SP</t>
  </si>
  <si>
    <t>Splyňovací kotol na drevo v kombinácii s horákom na pelety - DC25SP</t>
  </si>
  <si>
    <t>Splyňovací kotol na drevo v kombinácii s horákom na pelety - DC30SPX</t>
  </si>
  <si>
    <t>Splyňovací kotol na drevo v kombinácii s horákom na pelety - DC32SP</t>
  </si>
  <si>
    <t>P0100</t>
  </si>
  <si>
    <t>Laddomat 21 - náhradná termopatrona  63°C (5839)</t>
  </si>
  <si>
    <t>C0023</t>
  </si>
  <si>
    <t>0493420992</t>
  </si>
  <si>
    <t>Roštová kostka C30S,C50S,C80S</t>
  </si>
  <si>
    <t>C0032</t>
  </si>
  <si>
    <t>0497705113</t>
  </si>
  <si>
    <t>Kul. prost.4dil. C20S,DC15EP,DC18SP,AC35S,C25ST(L+P</t>
  </si>
  <si>
    <t>C0033</t>
  </si>
  <si>
    <t>0492408399</t>
  </si>
  <si>
    <t>Kul. prost.4dil. C30S,AC45S,C32ST( L + P + čelo )</t>
  </si>
  <si>
    <t>H0321</t>
  </si>
  <si>
    <t>sada AZPD 300 R Design( červená)</t>
  </si>
  <si>
    <t>H0445</t>
  </si>
  <si>
    <t>Sada AZPD 400 R( červená)</t>
  </si>
  <si>
    <t>DC0163</t>
  </si>
  <si>
    <t>0460841083</t>
  </si>
  <si>
    <t>Bok ohniska DC40GS,DC40GSE,DC50GSE</t>
  </si>
  <si>
    <t>S0953</t>
  </si>
  <si>
    <t>3383871529</t>
  </si>
  <si>
    <t>Sada šnúr keramiky pre kotol DC40GS,DC40GSE,DC50G</t>
  </si>
  <si>
    <t>S0103</t>
  </si>
  <si>
    <t>Sada ekvithermní  regulace ATMOS ACD 03 (CZ)/bez čidla/</t>
  </si>
  <si>
    <t>S0106</t>
  </si>
  <si>
    <t>Sada ekvithermní  regulace ATMOS ACD 03 AGF (CZ)/s čidlem spalin/-</t>
  </si>
  <si>
    <t>SPLYŇOVACIE KOTLE NA DREVO - s elektronickou reguláciou ATMOS ACD 04</t>
  </si>
  <si>
    <t>Splyňovací kotol na drevo -DC25S - s elektronickou reguláciou ATMOS ACD 04</t>
  </si>
  <si>
    <t>Splyňovací kotol na drevo - DC32S - s elektronickou reguláciou ATMOS ACD 04</t>
  </si>
  <si>
    <t>Splyňovací kotol na drevo - DC25GS - s elektronickou reguláciou ATMOS ACD 04</t>
  </si>
  <si>
    <t>-</t>
  </si>
  <si>
    <t>Predenie</t>
  </si>
  <si>
    <t>pravé</t>
  </si>
  <si>
    <t>len pravé</t>
  </si>
  <si>
    <t>Prevedenie</t>
  </si>
  <si>
    <t>ľavé</t>
  </si>
  <si>
    <t>8595183322039</t>
  </si>
  <si>
    <t>8595183322053</t>
  </si>
  <si>
    <t>8595183322398</t>
  </si>
  <si>
    <t>8595183322077</t>
  </si>
  <si>
    <t>8595183301928</t>
  </si>
  <si>
    <t>8595183322091</t>
  </si>
  <si>
    <t>8595183322114</t>
  </si>
  <si>
    <t>8595183322138</t>
  </si>
  <si>
    <t>8595183322190</t>
  </si>
  <si>
    <t>8595183300914</t>
  </si>
  <si>
    <t>8595183300921</t>
  </si>
  <si>
    <t>8595183301850</t>
  </si>
  <si>
    <t>8595183300938</t>
  </si>
  <si>
    <t>8595183300716</t>
  </si>
  <si>
    <t>8595183322404</t>
  </si>
  <si>
    <t>8595183322411</t>
  </si>
  <si>
    <t>8595183300341</t>
  </si>
  <si>
    <t>8595183301690</t>
  </si>
  <si>
    <t>8595183301713</t>
  </si>
  <si>
    <t>8595183300402</t>
  </si>
  <si>
    <t>8595183300693</t>
  </si>
  <si>
    <t>8595183300082</t>
  </si>
  <si>
    <t>8595183300105</t>
  </si>
  <si>
    <t>8595183300129</t>
  </si>
  <si>
    <t>8595183301904</t>
  </si>
  <si>
    <t>8595183300143</t>
  </si>
  <si>
    <t>8595183300709</t>
  </si>
  <si>
    <t>8595183300242</t>
  </si>
  <si>
    <t>8595183301676</t>
  </si>
  <si>
    <t>8595183322374</t>
  </si>
  <si>
    <t>8595183300167</t>
  </si>
  <si>
    <t>8595183300181</t>
  </si>
  <si>
    <t>8595183300204</t>
  </si>
  <si>
    <t>8595183300228</t>
  </si>
  <si>
    <t>8595183300792</t>
  </si>
  <si>
    <t>8595183322305</t>
  </si>
  <si>
    <t>8595183322312</t>
  </si>
  <si>
    <t>8595183301577</t>
  </si>
  <si>
    <t>8595183301591</t>
  </si>
  <si>
    <t>8595183301614</t>
  </si>
  <si>
    <t>8595183301638</t>
  </si>
  <si>
    <t>8595183301652</t>
  </si>
  <si>
    <t>8595183322558</t>
  </si>
  <si>
    <t>8595183322565</t>
  </si>
  <si>
    <t>8595183322572</t>
  </si>
  <si>
    <t>8595183322589</t>
  </si>
  <si>
    <t>8595183322534</t>
  </si>
  <si>
    <t>8595183322541</t>
  </si>
  <si>
    <t>D85P</t>
  </si>
  <si>
    <t>Kotol na pelety - D85P</t>
  </si>
  <si>
    <t xml:space="preserve"> </t>
  </si>
  <si>
    <t>P0471 </t>
  </si>
  <si>
    <t>P0473  </t>
  </si>
  <si>
    <t>P0475  </t>
  </si>
  <si>
    <t>801182</t>
  </si>
  <si>
    <t>2447142225</t>
  </si>
  <si>
    <t>Izbová jednotka bez displeja pre reguláciu ACD 03/04, P0473</t>
  </si>
  <si>
    <t>Izbová jednotka (čidlo) pre reguláciu ACD 03/04, P0471</t>
  </si>
  <si>
    <t xml:space="preserve">Izbová jednotka s dotykovým displejom pre reguláciu ACD 03/04, P0475                          </t>
  </si>
  <si>
    <t>DC0061</t>
  </si>
  <si>
    <t>0532808123</t>
  </si>
  <si>
    <t>DC0062</t>
  </si>
  <si>
    <t>0492053147</t>
  </si>
  <si>
    <t>H0175</t>
  </si>
  <si>
    <t>801150</t>
  </si>
  <si>
    <t>1135665152</t>
  </si>
  <si>
    <t>H0241</t>
  </si>
  <si>
    <t>801146</t>
  </si>
  <si>
    <t>3770034888</t>
  </si>
  <si>
    <t>H0256</t>
  </si>
  <si>
    <t>801145</t>
  </si>
  <si>
    <t>3379543179</t>
  </si>
  <si>
    <t>H0283</t>
  </si>
  <si>
    <t>801143</t>
  </si>
  <si>
    <t>4060976680</t>
  </si>
  <si>
    <t>H0507</t>
  </si>
  <si>
    <t>1849797096</t>
  </si>
  <si>
    <t>H0522</t>
  </si>
  <si>
    <t>2799344241</t>
  </si>
  <si>
    <t>P0011</t>
  </si>
  <si>
    <t>801181</t>
  </si>
  <si>
    <t>0515079536</t>
  </si>
  <si>
    <t>P0225</t>
  </si>
  <si>
    <t>801158</t>
  </si>
  <si>
    <t>1671660650</t>
  </si>
  <si>
    <t>P0430</t>
  </si>
  <si>
    <t>1526566912</t>
  </si>
  <si>
    <t>P0435</t>
  </si>
  <si>
    <t>801144</t>
  </si>
  <si>
    <t>8595183374359</t>
  </si>
  <si>
    <t>T0536</t>
  </si>
  <si>
    <t>801183</t>
  </si>
  <si>
    <t>0308715153</t>
  </si>
  <si>
    <t>V0926</t>
  </si>
  <si>
    <t>801152</t>
  </si>
  <si>
    <t>S0133</t>
  </si>
  <si>
    <t>801159</t>
  </si>
  <si>
    <t>0448796147</t>
  </si>
  <si>
    <t>S0134</t>
  </si>
  <si>
    <t>801142</t>
  </si>
  <si>
    <t>0489810214</t>
  </si>
  <si>
    <t>S0148</t>
  </si>
  <si>
    <t>S0190</t>
  </si>
  <si>
    <t>S0201</t>
  </si>
  <si>
    <t>0543832837</t>
  </si>
  <si>
    <t>S0202</t>
  </si>
  <si>
    <t>0518268404</t>
  </si>
  <si>
    <t>S0204</t>
  </si>
  <si>
    <t>801155</t>
  </si>
  <si>
    <t>0482678194</t>
  </si>
  <si>
    <t>S0212</t>
  </si>
  <si>
    <t>0497986360</t>
  </si>
  <si>
    <t>S0242</t>
  </si>
  <si>
    <t>801156</t>
  </si>
  <si>
    <t>0480737992</t>
  </si>
  <si>
    <t>S0243</t>
  </si>
  <si>
    <t>801157</t>
  </si>
  <si>
    <t>0522609755</t>
  </si>
  <si>
    <t>P0410</t>
  </si>
  <si>
    <t>801149</t>
  </si>
  <si>
    <t>0463896689</t>
  </si>
  <si>
    <t>S0279</t>
  </si>
  <si>
    <t>801153</t>
  </si>
  <si>
    <t>0919846692</t>
  </si>
  <si>
    <t>S0417</t>
  </si>
  <si>
    <t>3818938368</t>
  </si>
  <si>
    <t>S0419</t>
  </si>
  <si>
    <t>801154</t>
  </si>
  <si>
    <t>1912965738</t>
  </si>
  <si>
    <t>S0536</t>
  </si>
  <si>
    <t>801147</t>
  </si>
  <si>
    <t>1060384768</t>
  </si>
  <si>
    <t>S0544</t>
  </si>
  <si>
    <t>801148</t>
  </si>
  <si>
    <t>0514710457</t>
  </si>
  <si>
    <t>S0578</t>
  </si>
  <si>
    <t>3183001084</t>
  </si>
  <si>
    <t>S1147</t>
  </si>
  <si>
    <t>0614123648</t>
  </si>
  <si>
    <t>S1214</t>
  </si>
  <si>
    <t>801151</t>
  </si>
  <si>
    <t>2612741914</t>
  </si>
  <si>
    <t>S1229</t>
  </si>
  <si>
    <t>3675437091</t>
  </si>
  <si>
    <t>S1234</t>
  </si>
  <si>
    <t>2150061792</t>
  </si>
  <si>
    <t>Kul.prost.3díl.(L+P)  DC0061</t>
  </si>
  <si>
    <t>Kul.prost.3díl.DC18 (staré provedení) DC0062</t>
  </si>
  <si>
    <t>Nahradná hadica mezi horákoma dopravníkom - délka 1m, pr.75 mm H0175</t>
  </si>
  <si>
    <t>Trubka dopravníka DA 2500 s H0241</t>
  </si>
  <si>
    <t>Špirála pre DA2500 podávač H0256</t>
  </si>
  <si>
    <t>Príložký termostat P0011</t>
  </si>
  <si>
    <t>Laddomat 22 náhr.čerpadlo RS25/7-3-P (RS15/7-3-P) P0225</t>
  </si>
  <si>
    <t>Motor s oběžným kolem prům.150mm a deskou S0133</t>
  </si>
  <si>
    <t>Motor s otvoreným obežným okruhom pr.175mm, doskou a tesneniami S0134(S0131+S0151)</t>
  </si>
  <si>
    <t>Ventilátor UCJ4C82B se snímáním otáček S0148</t>
  </si>
  <si>
    <t>Ventil.kolo prům.200mm-nové (020FRK-0200)-uzavřené S0190</t>
  </si>
  <si>
    <t>Dvierka vrchné n.preved. ( bez rám. ) P, S0201</t>
  </si>
  <si>
    <t>Dvierka vrchné ľavé n.proved. ( bez rám. ) L S0202</t>
  </si>
  <si>
    <t>Šnúra tesniaca pre malé viečko 12x12 S0242</t>
  </si>
  <si>
    <t>Šnúra tesniaca pre stredné viečko 12x12 S0243</t>
  </si>
  <si>
    <t>Rukojeť v tvare T (466366 vnút.závit mos.vl) S0279</t>
  </si>
  <si>
    <t>Dvierka vrchné ľavé s otvorom pre hořák A25 S0417</t>
  </si>
  <si>
    <t>Dvierka vrchné malé ľavé kompl. (bez rámčeka) s otvorom pre horák A45 na pelety S0419</t>
  </si>
  <si>
    <t>Autom.odvod popola pre kotle DxxP, D30P,D40P, S0536</t>
  </si>
  <si>
    <t>S Prídavné popolníky pre D20P, D30P, D40P, DSOP, stred.obj. 68l, S0544</t>
  </si>
  <si>
    <t>Sibral-izolácia dverí pro CxxS/ST S1147</t>
  </si>
  <si>
    <t>Tesnenie pod šnúru víčka D 20PX (DD20PX-0-0-0-12) S1214</t>
  </si>
  <si>
    <t>Tyčka tiahla brzdiča D20PX V0926</t>
  </si>
  <si>
    <t>Sada AZPD 240 R ( červená) H0283</t>
  </si>
  <si>
    <t>Textilní zásobník ATMOS ATZ 7, H0507</t>
  </si>
  <si>
    <t>Sada CP45KS pro hořák A45 H0522</t>
  </si>
  <si>
    <t>Príd.popoľník pre autom. odvod popoľa-malý-18 l-červený S1229</t>
  </si>
  <si>
    <t>Dvierka spodné malé ľavé kompl. (bez rámčeka) s klučkou a návlekom, 2 pánty S0204</t>
  </si>
  <si>
    <t>Kompletní uzávěr pravý S0212</t>
  </si>
  <si>
    <t>Automatický odvod popoľa pre D25P-šedý S0578</t>
  </si>
  <si>
    <t>Nástavec zásobníku na pelety kotle DxxPX,PXxx-30 cm S1234</t>
  </si>
  <si>
    <t>AB01+GSM modul P0430</t>
  </si>
  <si>
    <t>Sada AS25 na ovl. horáku A25 P0435</t>
  </si>
  <si>
    <t>Sada ESP6/DN 32 T0536</t>
  </si>
  <si>
    <t>Čidlo teploty kotle (WF) KTF20-65-2M P0410</t>
  </si>
  <si>
    <t>D14P Compact</t>
  </si>
  <si>
    <t>D21P Compact</t>
  </si>
  <si>
    <t>D25P Compact</t>
  </si>
  <si>
    <t>Kotol na pelety so zapojením a horákom - D14P Compact</t>
  </si>
  <si>
    <t>Kotol na pelety so zapojením a horákom - D21P Compact</t>
  </si>
  <si>
    <t>Kotol na pelety so zapojením a horákom - D25P Compact</t>
  </si>
  <si>
    <t>P0506</t>
  </si>
  <si>
    <t>P0507</t>
  </si>
  <si>
    <t>P0503</t>
  </si>
  <si>
    <t>P0504</t>
  </si>
  <si>
    <t>P0533</t>
  </si>
  <si>
    <t>P0505</t>
  </si>
  <si>
    <t>Rozdeľovač ATMOS/ESBE GMA 321 dvojohruhový - 1´´ rozteč 90 mm</t>
  </si>
  <si>
    <t>Rozdeľovač ATMOS/ESBE GMA 331 trojohruhový - 1´´ rozteč 90 mm</t>
  </si>
  <si>
    <t>Splyňovací kotol na drevo - DC32GS - s elektronickou reguláciou ATMOS ACD 04</t>
  </si>
  <si>
    <t>Splyňovací kotol na drevo -DC18GD - s automat. zapal. a  elektronickou reguláciou ATMOS ACD 04</t>
  </si>
  <si>
    <t>Splyňovací kotol na drevo -DC25GD- s automat. zapal. a  elektronickou reguláciou ATMOS ACD 04</t>
  </si>
  <si>
    <t>Splyňovací kotol na drevo - DC30GD - s automat. zapal. a  elektronickou reguláciou ATMOS ACD 04</t>
  </si>
  <si>
    <t>Splyňovací kotol na drevo - DC40SX - s elektronickou reguláciou ATMOS ACD 04</t>
  </si>
  <si>
    <t>0137465350</t>
  </si>
  <si>
    <t>C0005</t>
  </si>
  <si>
    <t>Rošt pre kotol D20,D21,D30,D30P,D40P - C0005</t>
  </si>
  <si>
    <t>D0021</t>
  </si>
  <si>
    <t>D0038</t>
  </si>
  <si>
    <t>Dno spaľovacieho priestoru D20,D21,D30 -D0038</t>
  </si>
  <si>
    <t>Zadné čelo DxxP, D15, D20,D30,Pxx - D0021</t>
  </si>
  <si>
    <t>0488346904</t>
  </si>
  <si>
    <t>0491006983</t>
  </si>
  <si>
    <t>Termostat bezpečnostný na čerpadlo pod kapotu kotla pevne nastavený 95°C S0053</t>
  </si>
  <si>
    <t>Modul AD04 pre špeciálne účely P0446</t>
  </si>
  <si>
    <t>8595183322619</t>
  </si>
  <si>
    <t>8595183322626</t>
  </si>
  <si>
    <t>8595183322633</t>
  </si>
  <si>
    <t>8595183322640</t>
  </si>
  <si>
    <t>8595183322657</t>
  </si>
  <si>
    <t>8595183322664</t>
  </si>
  <si>
    <t>AC16S</t>
  </si>
  <si>
    <t>Splyňovací kotol na čierne uhlie a hnedouholné brikety - AC16S - KOMBI - s odťahovým ventilátorom</t>
  </si>
  <si>
    <t>vrablova@qtermo.cz</t>
  </si>
  <si>
    <t>P0432</t>
  </si>
  <si>
    <t>801206</t>
  </si>
  <si>
    <t>8595183374328</t>
  </si>
  <si>
    <t>ATMOS ND AD02 Modul odtah.ventilátoru s hořákem A25, P0432</t>
  </si>
  <si>
    <t>P0431</t>
  </si>
  <si>
    <t>801207</t>
  </si>
  <si>
    <t>8595183374311</t>
  </si>
  <si>
    <t>ATMOS ND Kotlový snímač teploty (WF)(KTF20-65-5M-B) s 5m PVC, P0431</t>
  </si>
  <si>
    <t>DC0171</t>
  </si>
  <si>
    <t>P0044</t>
  </si>
  <si>
    <t>H0517</t>
  </si>
  <si>
    <t>801208</t>
  </si>
  <si>
    <t>3055280489</t>
  </si>
  <si>
    <t>P0091</t>
  </si>
  <si>
    <t>801209</t>
  </si>
  <si>
    <t>8027010000549</t>
  </si>
  <si>
    <t>S0944</t>
  </si>
  <si>
    <t>801210</t>
  </si>
  <si>
    <t>2590810456</t>
  </si>
  <si>
    <t>801211</t>
  </si>
  <si>
    <t>0518034978</t>
  </si>
  <si>
    <t>Priestor guľ. DC25,32SP( L+P+čelo+prodl.) DC0171</t>
  </si>
  <si>
    <t>S0281</t>
  </si>
  <si>
    <t>801195</t>
  </si>
  <si>
    <t>3996000402</t>
  </si>
  <si>
    <t>Regulační klapka S0281</t>
  </si>
  <si>
    <t>C0035</t>
  </si>
  <si>
    <t>801194</t>
  </si>
  <si>
    <t>0500392706</t>
  </si>
  <si>
    <t>Guľ.priestor 4díl.DC100 (L+P+čelo) C0035</t>
  </si>
  <si>
    <t>801196</t>
  </si>
  <si>
    <t>0481530984</t>
  </si>
  <si>
    <t>P0512</t>
  </si>
  <si>
    <t>P0513</t>
  </si>
  <si>
    <t>P0514</t>
  </si>
  <si>
    <t>P0538</t>
  </si>
  <si>
    <t>P0515</t>
  </si>
  <si>
    <t>P0516</t>
  </si>
  <si>
    <t>P0511</t>
  </si>
  <si>
    <t>P0247</t>
  </si>
  <si>
    <t>P0601</t>
  </si>
  <si>
    <t>P0602</t>
  </si>
  <si>
    <t>P0603</t>
  </si>
  <si>
    <t>P0604</t>
  </si>
  <si>
    <t>P0508</t>
  </si>
  <si>
    <t>P0509</t>
  </si>
  <si>
    <t>Špeciálna čerpadl. skupina ATMOS/ ESBE GSA311 zmiešaná vratná so servopohonom 60 s - rozteč 90 mm 1" (1x25 kW)</t>
  </si>
  <si>
    <t>Špeciálna čerpadl. skupina ATMOS/ ESBE GST111 termostatická 70°C vratná - rozteč 90 mm 1" (1x25 kW)</t>
  </si>
  <si>
    <t>PRÍSLUŠENSTVO K ZAPOJENIU KOLTOV DxxP COMPACT</t>
  </si>
  <si>
    <t>PRÍSLUŠENSTVO K ZAPOJENIU KOLTOV s ručným prikladaním ATMOS F1,F2,F3,F4,F5,F6,F7,F8 do 40 kW</t>
  </si>
  <si>
    <t>HORAK NA PELETY A25</t>
  </si>
  <si>
    <t>ATMOS F1 Laddomat (15 -  30 kW) pre kotle DC18S,DC22S,DC22SX,DC25S,DC30SX,C15S,C18S,AC16S,AC25S</t>
  </si>
  <si>
    <t>ATMOS F3 ESBE (15 -  30 kW) pre kotle DC18S,DC22S,DC22SX,DC25S,DC30SX,C15S,C18S,AC16S,AC25S</t>
  </si>
  <si>
    <t>ATMOS F4 ESBE (15 -  40 kW) pre kotle DC32S,DC40SX,DC15GS,DC20GS,DC25GS,DC32GS,DC18GD,DC25GD,DC30GD</t>
  </si>
  <si>
    <t>Čerpadlová skupina ATMOS/ESBE GDA 211 priama rozteč 125 mm 6/4" /1" - (1x40kW)</t>
  </si>
  <si>
    <t>Čerpadlová skupina ATMOS/ESBE GFA 211 termostatická 20-55°C,rozteč 125 mm, 6/4" /1" - (1x40kW)</t>
  </si>
  <si>
    <t xml:space="preserve">Čerpadlová skupina ATMOS/ESBE GRA 211 zmiešaná so servopohonom 120s, rozteč 125 mm, 6/4" /1" - (1x40kW) </t>
  </si>
  <si>
    <t xml:space="preserve">Čerpadlová skupina ATMOS/ESBE GRA 211 zmiešaná bez servopohonu len s koliečkom, rozteč 125 mm, 6/4" /1" - (1x40kW) </t>
  </si>
  <si>
    <t>Rozdeľovač ATMOS/ESBE GMA 421 dvojohruhový, rozteč 125 mm - 6/4"</t>
  </si>
  <si>
    <t>Rozdeľovač ATMOS/ESBE GMA 431 trojohruhový, rozteč 125 mm - 6/4"</t>
  </si>
  <si>
    <t>Špeciálna čerpadl. skupina ATMOS/ ESBE GSA311 zmiešaná vratná so servopohonom 60 s - rozteč 125 mm -6/4" / 1" (1x40 kW)</t>
  </si>
  <si>
    <t>Laddomat X22 kompletná armatúra vrátane 3 guľov.ventilov 1 x1/2", 2 x 6/4" / 2" ) s vonkajšími závitmi</t>
  </si>
  <si>
    <t>ZAPOJENIE PRE KOTLE ATMOS s ručným prikladaním do 40 kW</t>
  </si>
  <si>
    <t>ATMOS F2 Laddomat (15 -  40 kW) pre kotle DC32S,DC40SX,DC15GS,DC20GS,DC25GS,DC32GS,DC18GD,DC25GD,DC30GD</t>
  </si>
  <si>
    <t>Čerpadlová skupina ATMOS/ESBE GDA 311 priama rozteč 90 mm - 1" - (1x25/40 kW)</t>
  </si>
  <si>
    <t>Čerpadlová skupina ATMOS/ESBE GFA 311 termostatická 20-55°C - rozteč 90 mm - 1" - (1x25/40 kW)</t>
  </si>
  <si>
    <t>Čerpadlová skupina ATMOS/ESBE GRA 311 zmiešaná so servopohonom 120s - rozteč 90 mm - 1" - (1x25/40 kW)</t>
  </si>
  <si>
    <t>Čerpadlová skupina ATMOS/ESBE GRA 311 zmiešaná bez servopohonu len s koliečkom - rozteč 90 mm - 1" (1x25/40 kW)</t>
  </si>
  <si>
    <t>Kompletní plnící hrdlo pro textilní zásobníky ATZ H0517</t>
  </si>
  <si>
    <t>Zp.klapka BUG 180-1" (bez pružiny) P0091</t>
  </si>
  <si>
    <t>Popelník velký typ DC,C  (2)-550 mm P0044</t>
  </si>
  <si>
    <t>8595183391301 </t>
  </si>
  <si>
    <t xml:space="preserve">     8595183391288        </t>
  </si>
  <si>
    <t xml:space="preserve">    8595183391295        </t>
  </si>
  <si>
    <t xml:space="preserve"> 8595183391271    </t>
  </si>
  <si>
    <t>SPLYŇOVACIE KOTLE NA DREVO - s automat. zapal. a elektronickou reguláciou ATMOS ACD 04</t>
  </si>
  <si>
    <t>P0612</t>
  </si>
  <si>
    <t>ATMOS F12 ESBE (15 -  40 kW) pre kotle DC18S, DC22S, DC22SX, DC25S, DC30SX, C15S, C18S, AC16S, AC25S, DC32S,DC40SX,DC15GS,DC20GS,DC25GS,DC32GS,DC18GD,DC25GD,DC30GD, C25ST, C32ST, DC18SP,DC25SP,DC30SPX, DC32SP</t>
  </si>
  <si>
    <t>DC40SPT</t>
  </si>
  <si>
    <t>Splyňovací kotol na drevo v kombinácii s horákom na pelety - DC40SPT</t>
  </si>
  <si>
    <t>Splyňovací kotol na drevo - DC32S - so základnou elektronickou reguláciou ATMOS AC32</t>
  </si>
  <si>
    <t>Splyňovací kotol na drevo - DC40SX - so základnou elektronickou reguláciou ATMOS AC32</t>
  </si>
  <si>
    <t>4.5.3</t>
  </si>
  <si>
    <t>DC0151</t>
  </si>
  <si>
    <t>801235</t>
  </si>
  <si>
    <t>0507882994</t>
  </si>
  <si>
    <t>P0223</t>
  </si>
  <si>
    <t>801230</t>
  </si>
  <si>
    <t>2314880192</t>
  </si>
  <si>
    <t>Laddomat 22 náhradný teplomer P0223</t>
  </si>
  <si>
    <t>P0413</t>
  </si>
  <si>
    <t>801184</t>
  </si>
  <si>
    <t>0482342550</t>
  </si>
  <si>
    <t>Čidlo spalin  (AGF2) 2m  P0413</t>
  </si>
  <si>
    <t>P0414</t>
  </si>
  <si>
    <t>801185</t>
  </si>
  <si>
    <t>8595183374144</t>
  </si>
  <si>
    <t>Čidlo solárního panelu a čidlo spalin  (VFF00-75P65) 2,5 P0414</t>
  </si>
  <si>
    <t>S0059</t>
  </si>
  <si>
    <t>801212</t>
  </si>
  <si>
    <t>Termostat bezpečnostný S0059</t>
  </si>
  <si>
    <t>S0123</t>
  </si>
  <si>
    <t>801214</t>
  </si>
  <si>
    <t>0504242606</t>
  </si>
  <si>
    <t>Ventilátor KORA 120/55 S0123</t>
  </si>
  <si>
    <t>S0138</t>
  </si>
  <si>
    <t>801243</t>
  </si>
  <si>
    <t>0501351769</t>
  </si>
  <si>
    <t>Motor s oběžným uzavř.kolem prům.200mm a deskou S0138</t>
  </si>
  <si>
    <t>S0153</t>
  </si>
  <si>
    <t>801244</t>
  </si>
  <si>
    <t>1640537820</t>
  </si>
  <si>
    <t>Ventilátor UCJ4C102  pro DC150S (J22RR552) S0153</t>
  </si>
  <si>
    <t>S0328</t>
  </si>
  <si>
    <t>B.kap.P-DC30SX-široké prov. od r.2015-DC22S,DC25S  S0328</t>
  </si>
  <si>
    <t>S1140</t>
  </si>
  <si>
    <t>801245</t>
  </si>
  <si>
    <t>2485192390</t>
  </si>
  <si>
    <t>Těsnění sibral.s vermikulitem pro UCJ4C82(B),UCJ4C102-</t>
  </si>
  <si>
    <t>S1222</t>
  </si>
  <si>
    <t>801231</t>
  </si>
  <si>
    <t>2791975008</t>
  </si>
  <si>
    <t>Sada pro zabudování hořáku A25 na pelety do vrchních S1222</t>
  </si>
  <si>
    <t>H0280</t>
  </si>
  <si>
    <t>801190</t>
  </si>
  <si>
    <t>2157072493</t>
  </si>
  <si>
    <t>AZPU 240 C sada-kotle s úpravou-zásobník 240 l+dopravník DRA25 červená H0280</t>
  </si>
  <si>
    <t>H0281</t>
  </si>
  <si>
    <t>801191</t>
  </si>
  <si>
    <t>1023342054</t>
  </si>
  <si>
    <t>AZPU 240 M sada-kotle s úpravou-zásobník 240 l+dopravník DRA25 modrá H0281</t>
  </si>
  <si>
    <t>H0315</t>
  </si>
  <si>
    <t>801238</t>
  </si>
  <si>
    <t>3133574840</t>
  </si>
  <si>
    <t>ATMOS APS 500-R-pneum.doprava pelet pro dva dopravníky H0315</t>
  </si>
  <si>
    <t>H0323</t>
  </si>
  <si>
    <t>801232</t>
  </si>
  <si>
    <t>ATMOS APS 250 SPK3-červená H0323</t>
  </si>
  <si>
    <t>H0447</t>
  </si>
  <si>
    <t>801240</t>
  </si>
  <si>
    <t>Sada AZPU 400 C s dopravníkom a prevodovkou H0447</t>
  </si>
  <si>
    <t>H0505</t>
  </si>
  <si>
    <t>801188</t>
  </si>
  <si>
    <t>1808806801</t>
  </si>
  <si>
    <t>Textilní zásobník ATMOS ATZ 5, H0505</t>
  </si>
  <si>
    <t>H0506</t>
  </si>
  <si>
    <t>801186</t>
  </si>
  <si>
    <t>2501267130</t>
  </si>
  <si>
    <t>Textilní zásobník ATMOS ATZ 6, H0506</t>
  </si>
  <si>
    <t>H0511</t>
  </si>
  <si>
    <t>801236</t>
  </si>
  <si>
    <t>0968017341</t>
  </si>
  <si>
    <t>Pneumatická sonda pro vícebodové nasávání H0511</t>
  </si>
  <si>
    <t>H0542</t>
  </si>
  <si>
    <t>801237</t>
  </si>
  <si>
    <t>2695693832</t>
  </si>
  <si>
    <t>Rozdělovač pneumatické dopravy-2 okruhy H0542</t>
  </si>
  <si>
    <t>H0550</t>
  </si>
  <si>
    <t>801213</t>
  </si>
  <si>
    <t>8595183390298</t>
  </si>
  <si>
    <t>APS 250 červená kompaktní pneum. doprava peliet H0550</t>
  </si>
  <si>
    <t>S0041</t>
  </si>
  <si>
    <t>801239</t>
  </si>
  <si>
    <t>0483949468</t>
  </si>
  <si>
    <t>ATMOS 524(TCS 48 ATMOS) Teploměr O-120°C S0041</t>
  </si>
  <si>
    <t>S0535</t>
  </si>
  <si>
    <t>801187</t>
  </si>
  <si>
    <t>1452029952</t>
  </si>
  <si>
    <t>Automatický odvod popela pro D15P,D20P-šedý S0535</t>
  </si>
  <si>
    <t>S0537</t>
  </si>
  <si>
    <t>801234</t>
  </si>
  <si>
    <t>1286152192</t>
  </si>
  <si>
    <t>Automatický odvod popela pro D45P-šedý  S0537</t>
  </si>
  <si>
    <t>S0546</t>
  </si>
  <si>
    <t>801233</t>
  </si>
  <si>
    <t>0513861775</t>
  </si>
  <si>
    <t>Příd.popelník pro autom.odvod popela-velký-135 l-červ. S0546</t>
  </si>
  <si>
    <t>S0577</t>
  </si>
  <si>
    <t>801189</t>
  </si>
  <si>
    <t>Odpopelňovací zařízení - bez přídavného popelníku pro kotle D14P, D21P S057</t>
  </si>
  <si>
    <t>P0234</t>
  </si>
  <si>
    <t>801241</t>
  </si>
  <si>
    <t>1187776530</t>
  </si>
  <si>
    <t>Náhradné čidlo laddomatu 22   P0234</t>
  </si>
  <si>
    <t>H0352</t>
  </si>
  <si>
    <t xml:space="preserve">Horák ATMOS A45 (8,5-49 kW) PRE KOTLE DCxxSP(X)(T) </t>
  </si>
  <si>
    <t>P0671</t>
  </si>
  <si>
    <t>P0615</t>
  </si>
  <si>
    <t>DPC
EUR bez DPH 1.2.2024</t>
  </si>
  <si>
    <t>DPC
EUR s DPH 1.2.2024</t>
  </si>
  <si>
    <t>DPC
EUR s 1.2.2024</t>
  </si>
  <si>
    <t>P0312</t>
  </si>
  <si>
    <t>801250</t>
  </si>
  <si>
    <t>7330193002295</t>
  </si>
  <si>
    <t>P0415</t>
  </si>
  <si>
    <t>801251</t>
  </si>
  <si>
    <t>0481468148</t>
  </si>
  <si>
    <t>ATMOS ND Servopohon ESBE ARA 661 6N 120s 230V (12101300) P0415</t>
  </si>
  <si>
    <t>S0560</t>
  </si>
  <si>
    <t>801252</t>
  </si>
  <si>
    <t>2139477867</t>
  </si>
  <si>
    <t>P0464</t>
  </si>
  <si>
    <t>801253</t>
  </si>
  <si>
    <t>3240101142</t>
  </si>
  <si>
    <t>ATMOS Ekvithermní regulátor ACD 04A  P0464</t>
  </si>
  <si>
    <t>P0461</t>
  </si>
  <si>
    <t>801261</t>
  </si>
  <si>
    <t>ATMOS ND Sada čidel ASF 2018 (P0409-1 ks,P0417-3 ks,P0410-1 ks,P0431-3 ks) P0461</t>
  </si>
  <si>
    <t>3122861120</t>
  </si>
  <si>
    <t>P0465</t>
  </si>
  <si>
    <t>801254</t>
  </si>
  <si>
    <t>ATMOS Ekvithermní regulátor ACD 03/4B  P0465</t>
  </si>
  <si>
    <t>2412860039</t>
  </si>
  <si>
    <t>P0474</t>
  </si>
  <si>
    <t>801256</t>
  </si>
  <si>
    <t>P0476</t>
  </si>
  <si>
    <t>801255</t>
  </si>
  <si>
    <t>0183109756</t>
  </si>
  <si>
    <t>3239647936</t>
  </si>
  <si>
    <t>P0246</t>
  </si>
  <si>
    <t>801265</t>
  </si>
  <si>
    <t>1649944820</t>
  </si>
  <si>
    <t>DC0044</t>
  </si>
  <si>
    <t>801257</t>
  </si>
  <si>
    <t>0512106813</t>
  </si>
  <si>
    <t>DC0111</t>
  </si>
  <si>
    <t>801262</t>
  </si>
  <si>
    <t>0496945249</t>
  </si>
  <si>
    <t>H0262</t>
  </si>
  <si>
    <t>801266</t>
  </si>
  <si>
    <t>ATMOS ND AC07 Erato pro přestavbu el.jednotky Erato na jednotku H0262</t>
  </si>
  <si>
    <t>0533513988</t>
  </si>
  <si>
    <t>S0193</t>
  </si>
  <si>
    <t>801260</t>
  </si>
  <si>
    <t>ATMOS ND izolace pod malý kryt dvířek s dírou pro A45 (2 ks - pás) S1193</t>
  </si>
  <si>
    <t>S0550</t>
  </si>
  <si>
    <t>801258</t>
  </si>
  <si>
    <t>0099278848</t>
  </si>
  <si>
    <t>S0733</t>
  </si>
  <si>
    <t>801259</t>
  </si>
  <si>
    <t>8581770179964</t>
  </si>
  <si>
    <t>S0886</t>
  </si>
  <si>
    <t>801263</t>
  </si>
  <si>
    <t>4189091750</t>
  </si>
  <si>
    <t>S1174</t>
  </si>
  <si>
    <t>801264</t>
  </si>
  <si>
    <t>1487346746</t>
  </si>
  <si>
    <t>priprav.</t>
  </si>
  <si>
    <t>Strecha  DC50S(E) - 700mm  DC0044</t>
  </si>
  <si>
    <t>Polmesiac pre DC70S - DC0111</t>
  </si>
  <si>
    <t>Deska topeniště (2ks) DC0151</t>
  </si>
  <si>
    <t>Pojišťovací sestava do 32 kW - 3/4■g¨  P0246</t>
  </si>
  <si>
    <t>Troj.mosazný ventil 3MG25-VRG131 25-10 (11601100) P0312</t>
  </si>
  <si>
    <t>Šroub M8x35 DIN 933-8.8 Zn S0733</t>
  </si>
  <si>
    <t>Šroub stavěcí M10x45 DIN 913-45H Zn S1174</t>
  </si>
  <si>
    <t>Šroub 8x40 D 913 Zn stavěcí S0886</t>
  </si>
  <si>
    <t>Sada šňůr keramiky pro DC22S,DC25S,DC32S a DCxxSP - S0944</t>
  </si>
  <si>
    <t>Izolácia pod malý kryt dvierok s dierou S0550</t>
  </si>
  <si>
    <t>B.kap.P- KC45S-široké od 2015-C30S,AC45S,C32ST - S0560</t>
  </si>
  <si>
    <t>ARU10W (AC24) Pokojová jednotka (čidlo) s korekcí tepl P0474</t>
  </si>
  <si>
    <t>ARU30W (AC22) Pokojová jednotka s dotykovým displeje P0476</t>
  </si>
  <si>
    <t>ATMOS F15 ESBE-PX (3 - 10 kW) pre kotle D10PX</t>
  </si>
  <si>
    <t>ATMOS F71 ESBE (16 - 32 kW) pre kotle DC18S, DC22S, DC25S, DC30SX, C15S, C18S, AC16S, AC25S, C25ST, C32ST</t>
  </si>
  <si>
    <t>802125</t>
  </si>
  <si>
    <t>Splyňovací kotol na drevo -DC30SX - s elektronickou reguláciou ATMOS ACD 04</t>
  </si>
  <si>
    <t>Splyňovací kotol na drevo -DC30SX - s elektronickou reguláciou ATMOS ACD 05</t>
  </si>
  <si>
    <t>Splyňovací kotol na drevo - DC30SX -  DREVOPLYN -  s odťahovým ventilátoromE</t>
  </si>
  <si>
    <t xml:space="preserve">Splyňovací kotol na drevo - DC30SX -  DREVOPLYN -  s odťahovým ventilátorom </t>
  </si>
  <si>
    <t>pripravujeme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</si>
</sst>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"/>
    <numFmt numFmtId="166" formatCode="[$-405]General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Arial"/>
      <family val="2"/>
      <charset val="238"/>
    </font>
    <font>
      <u/>
      <sz val="1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5" fillId="0" borderId="0"/>
    <xf numFmtId="0" fontId="3" fillId="0" borderId="0"/>
    <xf numFmtId="0" fontId="15" fillId="0" borderId="0"/>
    <xf numFmtId="166" fontId="16" fillId="0" borderId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5" fillId="0" borderId="0"/>
    <xf numFmtId="0" fontId="18" fillId="0" borderId="0"/>
    <xf numFmtId="0" fontId="3" fillId="0" borderId="0"/>
    <xf numFmtId="0" fontId="2" fillId="0" borderId="0"/>
    <xf numFmtId="0" fontId="2" fillId="0" borderId="0"/>
  </cellStyleXfs>
  <cellXfs count="580">
    <xf numFmtId="0" fontId="0" fillId="0" borderId="0" xfId="0"/>
    <xf numFmtId="0" fontId="8" fillId="0" borderId="13" xfId="3" applyFont="1" applyBorder="1" applyAlignment="1">
      <alignment horizontal="center"/>
    </xf>
    <xf numFmtId="0" fontId="8" fillId="0" borderId="18" xfId="3" applyFont="1" applyBorder="1" applyAlignment="1">
      <alignment horizontal="center"/>
    </xf>
    <xf numFmtId="0" fontId="5" fillId="0" borderId="10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14" fillId="4" borderId="9" xfId="2" applyFont="1" applyFill="1" applyBorder="1" applyAlignment="1">
      <alignment horizontal="center" vertical="center"/>
    </xf>
    <xf numFmtId="0" fontId="11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/>
    </xf>
    <xf numFmtId="49" fontId="6" fillId="4" borderId="16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5" fillId="6" borderId="1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right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  <xf numFmtId="165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20" fillId="0" borderId="12" xfId="4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/>
    </xf>
    <xf numFmtId="0" fontId="22" fillId="0" borderId="0" xfId="0" applyFont="1"/>
    <xf numFmtId="0" fontId="0" fillId="0" borderId="1" xfId="0" applyBorder="1"/>
    <xf numFmtId="0" fontId="13" fillId="0" borderId="10" xfId="2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3" fillId="0" borderId="12" xfId="2" applyBorder="1" applyAlignment="1">
      <alignment horizontal="center"/>
    </xf>
    <xf numFmtId="0" fontId="13" fillId="0" borderId="14" xfId="2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4" fillId="4" borderId="11" xfId="2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4" fontId="11" fillId="4" borderId="8" xfId="0" applyNumberFormat="1" applyFont="1" applyFill="1" applyBorder="1"/>
    <xf numFmtId="0" fontId="5" fillId="0" borderId="17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17" xfId="4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13" fillId="0" borderId="9" xfId="2" applyBorder="1" applyAlignment="1">
      <alignment horizontal="center"/>
    </xf>
    <xf numFmtId="0" fontId="13" fillId="0" borderId="11" xfId="2" applyBorder="1" applyAlignment="1">
      <alignment horizontal="center"/>
    </xf>
    <xf numFmtId="0" fontId="13" fillId="0" borderId="17" xfId="2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5" fillId="6" borderId="15" xfId="0" applyNumberFormat="1" applyFont="1" applyFill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8" fillId="0" borderId="20" xfId="3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8" fillId="0" borderId="10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8" fillId="0" borderId="12" xfId="5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165" fontId="6" fillId="5" borderId="2" xfId="0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/>
    </xf>
    <xf numFmtId="165" fontId="6" fillId="5" borderId="2" xfId="4" applyNumberFormat="1" applyFont="1" applyFill="1" applyBorder="1" applyAlignment="1">
      <alignment horizontal="center" vertical="center"/>
    </xf>
    <xf numFmtId="0" fontId="6" fillId="5" borderId="5" xfId="4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1" xfId="0" applyFont="1" applyBorder="1"/>
    <xf numFmtId="0" fontId="22" fillId="0" borderId="1" xfId="0" applyFont="1" applyBorder="1"/>
    <xf numFmtId="4" fontId="19" fillId="7" borderId="8" xfId="0" applyNumberFormat="1" applyFont="1" applyFill="1" applyBorder="1" applyAlignment="1">
      <alignment horizontal="center" vertical="center"/>
    </xf>
    <xf numFmtId="4" fontId="19" fillId="7" borderId="0" xfId="0" applyNumberFormat="1" applyFont="1" applyFill="1" applyAlignment="1">
      <alignment horizontal="center" vertical="center"/>
    </xf>
    <xf numFmtId="4" fontId="11" fillId="4" borderId="0" xfId="0" applyNumberFormat="1" applyFont="1" applyFill="1"/>
    <xf numFmtId="0" fontId="22" fillId="3" borderId="0" xfId="0" applyFont="1" applyFill="1" applyAlignment="1">
      <alignment horizontal="center" vertical="center"/>
    </xf>
    <xf numFmtId="0" fontId="6" fillId="5" borderId="0" xfId="4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19" fillId="0" borderId="7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49" fontId="22" fillId="6" borderId="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2" xfId="3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65" fontId="6" fillId="5" borderId="16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3" fontId="6" fillId="5" borderId="16" xfId="0" applyNumberFormat="1" applyFont="1" applyFill="1" applyBorder="1" applyAlignment="1">
      <alignment horizontal="center" vertical="center"/>
    </xf>
    <xf numFmtId="14" fontId="6" fillId="4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/>
    </xf>
    <xf numFmtId="0" fontId="28" fillId="0" borderId="0" xfId="0" applyFont="1"/>
    <xf numFmtId="49" fontId="5" fillId="6" borderId="8" xfId="0" applyNumberFormat="1" applyFont="1" applyFill="1" applyBorder="1" applyAlignment="1">
      <alignment horizontal="center"/>
    </xf>
    <xf numFmtId="49" fontId="5" fillId="6" borderId="0" xfId="0" applyNumberFormat="1" applyFont="1" applyFill="1" applyAlignment="1">
      <alignment horizont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/>
    </xf>
    <xf numFmtId="0" fontId="22" fillId="0" borderId="11" xfId="4" applyFont="1" applyBorder="1" applyAlignment="1">
      <alignment horizontal="center"/>
    </xf>
    <xf numFmtId="0" fontId="20" fillId="0" borderId="1" xfId="4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" fontId="22" fillId="0" borderId="11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0" fontId="6" fillId="5" borderId="10" xfId="4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2" fillId="0" borderId="11" xfId="0" applyFont="1" applyBorder="1"/>
    <xf numFmtId="0" fontId="22" fillId="0" borderId="12" xfId="0" applyFont="1" applyBorder="1"/>
    <xf numFmtId="4" fontId="19" fillId="7" borderId="12" xfId="0" applyNumberFormat="1" applyFont="1" applyFill="1" applyBorder="1" applyAlignment="1">
      <alignment horizontal="center" vertical="center"/>
    </xf>
    <xf numFmtId="0" fontId="29" fillId="0" borderId="0" xfId="0" applyFont="1"/>
    <xf numFmtId="49" fontId="5" fillId="6" borderId="12" xfId="0" applyNumberFormat="1" applyFont="1" applyFill="1" applyBorder="1" applyAlignment="1">
      <alignment horizontal="center"/>
    </xf>
    <xf numFmtId="49" fontId="5" fillId="6" borderId="14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 vertical="center" wrapText="1"/>
    </xf>
    <xf numFmtId="49" fontId="7" fillId="4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" fontId="22" fillId="0" borderId="0" xfId="0" applyNumberFormat="1" applyFont="1" applyAlignment="1">
      <alignment horizontal="center"/>
    </xf>
    <xf numFmtId="0" fontId="30" fillId="0" borderId="12" xfId="2" applyFont="1" applyBorder="1" applyAlignment="1">
      <alignment horizontal="center"/>
    </xf>
    <xf numFmtId="49" fontId="22" fillId="6" borderId="15" xfId="0" applyNumberFormat="1" applyFont="1" applyFill="1" applyBorder="1" applyAlignment="1">
      <alignment horizontal="center"/>
    </xf>
    <xf numFmtId="164" fontId="22" fillId="6" borderId="14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4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4" fontId="22" fillId="0" borderId="15" xfId="0" applyNumberFormat="1" applyFont="1" applyBorder="1" applyAlignment="1">
      <alignment horizontal="center"/>
    </xf>
    <xf numFmtId="0" fontId="30" fillId="0" borderId="14" xfId="2" applyFont="1" applyBorder="1" applyAlignment="1">
      <alignment horizontal="center"/>
    </xf>
    <xf numFmtId="4" fontId="19" fillId="7" borderId="16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0" fontId="21" fillId="0" borderId="12" xfId="5" applyFont="1" applyBorder="1" applyAlignment="1">
      <alignment horizontal="center"/>
    </xf>
    <xf numFmtId="0" fontId="21" fillId="0" borderId="11" xfId="5" applyFont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 wrapTex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vertical="center" wrapText="1"/>
    </xf>
    <xf numFmtId="0" fontId="31" fillId="4" borderId="17" xfId="2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4" fontId="6" fillId="7" borderId="10" xfId="0" applyNumberFormat="1" applyFont="1" applyFill="1" applyBorder="1"/>
    <xf numFmtId="4" fontId="7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 applyAlignment="1">
      <alignment horizontal="center"/>
    </xf>
    <xf numFmtId="0" fontId="6" fillId="0" borderId="7" xfId="0" applyFont="1" applyBorder="1"/>
    <xf numFmtId="14" fontId="6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2" fillId="0" borderId="9" xfId="2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4" fontId="6" fillId="7" borderId="12" xfId="0" applyNumberFormat="1" applyFont="1" applyFill="1" applyBorder="1"/>
    <xf numFmtId="4" fontId="7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2" fillId="0" borderId="11" xfId="2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7" borderId="12" xfId="0" applyNumberFormat="1" applyFont="1" applyFill="1" applyBorder="1" applyAlignment="1">
      <alignment vertical="center"/>
    </xf>
    <xf numFmtId="0" fontId="6" fillId="0" borderId="12" xfId="0" applyFont="1" applyBorder="1" applyProtection="1">
      <protection locked="0"/>
    </xf>
    <xf numFmtId="0" fontId="6" fillId="0" borderId="12" xfId="0" applyFont="1" applyBorder="1" applyAlignment="1">
      <alignment horizontal="left" vertical="center"/>
    </xf>
    <xf numFmtId="49" fontId="6" fillId="6" borderId="1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11" fillId="0" borderId="12" xfId="0" applyFont="1" applyBorder="1" applyProtection="1">
      <protection locked="0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/>
    <xf numFmtId="0" fontId="6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7" xfId="0" applyFont="1" applyBorder="1"/>
    <xf numFmtId="0" fontId="6" fillId="0" borderId="15" xfId="0" applyFont="1" applyBorder="1"/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2" fillId="0" borderId="17" xfId="2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vertical="center"/>
    </xf>
    <xf numFmtId="14" fontId="6" fillId="4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32" fillId="0" borderId="11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1" xfId="0" applyFont="1" applyBorder="1" applyAlignment="1">
      <alignment horizontal="center"/>
    </xf>
    <xf numFmtId="49" fontId="6" fillId="6" borderId="11" xfId="0" applyNumberFormat="1" applyFont="1" applyFill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4" fontId="6" fillId="7" borderId="14" xfId="0" applyNumberFormat="1" applyFont="1" applyFill="1" applyBorder="1"/>
    <xf numFmtId="164" fontId="6" fillId="0" borderId="12" xfId="0" applyNumberFormat="1" applyFont="1" applyBorder="1" applyAlignment="1">
      <alignment horizontal="center"/>
    </xf>
    <xf numFmtId="0" fontId="33" fillId="0" borderId="11" xfId="2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horizontal="right" vertical="center"/>
    </xf>
    <xf numFmtId="0" fontId="31" fillId="4" borderId="6" xfId="2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vertical="center"/>
    </xf>
    <xf numFmtId="0" fontId="31" fillId="4" borderId="9" xfId="2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horizontal="right" vertical="center" wrapText="1"/>
    </xf>
    <xf numFmtId="0" fontId="6" fillId="0" borderId="0" xfId="0" applyFont="1" applyProtection="1">
      <protection locked="0"/>
    </xf>
    <xf numFmtId="4" fontId="6" fillId="7" borderId="5" xfId="0" applyNumberFormat="1" applyFont="1" applyFill="1" applyBorder="1" applyAlignment="1">
      <alignment vertical="center"/>
    </xf>
    <xf numFmtId="49" fontId="6" fillId="6" borderId="6" xfId="0" applyNumberFormat="1" applyFont="1" applyFill="1" applyBorder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6" fillId="0" borderId="5" xfId="0" applyFont="1" applyBorder="1"/>
    <xf numFmtId="0" fontId="6" fillId="0" borderId="5" xfId="4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32" fillId="0" borderId="12" xfId="2" applyFont="1" applyBorder="1" applyAlignment="1">
      <alignment horizontal="center"/>
    </xf>
    <xf numFmtId="4" fontId="7" fillId="4" borderId="14" xfId="0" applyNumberFormat="1" applyFont="1" applyFill="1" applyBorder="1" applyAlignment="1">
      <alignment vertical="center" wrapText="1"/>
    </xf>
    <xf numFmtId="165" fontId="6" fillId="5" borderId="16" xfId="4" applyNumberFormat="1" applyFont="1" applyFill="1" applyBorder="1" applyAlignment="1">
      <alignment horizontal="center" vertical="center"/>
    </xf>
    <xf numFmtId="49" fontId="6" fillId="6" borderId="9" xfId="0" applyNumberFormat="1" applyFont="1" applyFill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6" fillId="0" borderId="12" xfId="4" applyFont="1" applyBorder="1" applyAlignment="1">
      <alignment horizontal="center"/>
    </xf>
    <xf numFmtId="4" fontId="6" fillId="7" borderId="14" xfId="0" applyNumberFormat="1" applyFont="1" applyFill="1" applyBorder="1" applyAlignment="1">
      <alignment vertical="center"/>
    </xf>
    <xf numFmtId="49" fontId="6" fillId="6" borderId="17" xfId="0" applyNumberFormat="1" applyFont="1" applyFill="1" applyBorder="1" applyAlignment="1">
      <alignment horizontal="center"/>
    </xf>
    <xf numFmtId="0" fontId="6" fillId="0" borderId="14" xfId="4" applyFont="1" applyBorder="1" applyAlignment="1">
      <alignment horizontal="center"/>
    </xf>
    <xf numFmtId="1" fontId="6" fillId="3" borderId="0" xfId="0" applyNumberFormat="1" applyFont="1" applyFill="1" applyAlignment="1">
      <alignment horizontal="center" vertical="center"/>
    </xf>
    <xf numFmtId="165" fontId="6" fillId="5" borderId="4" xfId="4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0" fontId="29" fillId="0" borderId="11" xfId="0" applyFont="1" applyBorder="1"/>
    <xf numFmtId="0" fontId="6" fillId="0" borderId="8" xfId="0" applyFont="1" applyBorder="1"/>
    <xf numFmtId="164" fontId="6" fillId="6" borderId="8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32" fillId="0" borderId="10" xfId="2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6" fillId="6" borderId="16" xfId="0" applyNumberFormat="1" applyFont="1" applyFill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32" fillId="0" borderId="14" xfId="2" applyFont="1" applyBorder="1" applyAlignment="1">
      <alignment horizontal="center"/>
    </xf>
    <xf numFmtId="0" fontId="6" fillId="4" borderId="7" xfId="26" applyFont="1" applyFill="1" applyBorder="1" applyAlignment="1">
      <alignment horizontal="center" vertical="center"/>
    </xf>
    <xf numFmtId="0" fontId="6" fillId="3" borderId="8" xfId="26" applyFont="1" applyFill="1" applyBorder="1" applyAlignment="1">
      <alignment horizontal="center" vertical="center"/>
    </xf>
    <xf numFmtId="1" fontId="6" fillId="3" borderId="0" xfId="26" applyNumberFormat="1" applyFont="1" applyFill="1" applyAlignment="1">
      <alignment horizontal="center" vertical="center"/>
    </xf>
    <xf numFmtId="4" fontId="7" fillId="4" borderId="12" xfId="26" applyNumberFormat="1" applyFont="1" applyFill="1" applyBorder="1" applyAlignment="1">
      <alignment vertical="center" wrapText="1"/>
    </xf>
    <xf numFmtId="49" fontId="6" fillId="4" borderId="0" xfId="26" applyNumberFormat="1" applyFont="1" applyFill="1" applyAlignment="1">
      <alignment horizontal="center" vertical="center" wrapText="1"/>
    </xf>
    <xf numFmtId="164" fontId="6" fillId="4" borderId="8" xfId="26" applyNumberFormat="1" applyFont="1" applyFill="1" applyBorder="1" applyAlignment="1">
      <alignment horizontal="center" vertical="center"/>
    </xf>
    <xf numFmtId="165" fontId="6" fillId="5" borderId="8" xfId="26" applyNumberFormat="1" applyFont="1" applyFill="1" applyBorder="1" applyAlignment="1">
      <alignment horizontal="center" vertical="center"/>
    </xf>
    <xf numFmtId="165" fontId="6" fillId="5" borderId="0" xfId="26" applyNumberFormat="1" applyFont="1" applyFill="1" applyAlignment="1">
      <alignment horizontal="center" vertical="center"/>
    </xf>
    <xf numFmtId="0" fontId="6" fillId="5" borderId="8" xfId="26" applyFont="1" applyFill="1" applyBorder="1" applyAlignment="1">
      <alignment horizontal="center" vertical="center"/>
    </xf>
    <xf numFmtId="3" fontId="6" fillId="5" borderId="8" xfId="26" applyNumberFormat="1" applyFont="1" applyFill="1" applyBorder="1" applyAlignment="1">
      <alignment horizontal="center" vertical="center"/>
    </xf>
    <xf numFmtId="14" fontId="6" fillId="4" borderId="0" xfId="26" applyNumberFormat="1" applyFont="1" applyFill="1" applyAlignment="1">
      <alignment horizontal="center" vertical="center"/>
    </xf>
    <xf numFmtId="14" fontId="6" fillId="4" borderId="8" xfId="26" applyNumberFormat="1" applyFont="1" applyFill="1" applyBorder="1" applyAlignment="1">
      <alignment horizontal="center" vertical="center"/>
    </xf>
    <xf numFmtId="0" fontId="31" fillId="4" borderId="11" xfId="2" applyFont="1" applyFill="1" applyBorder="1" applyAlignment="1">
      <alignment horizontal="center" vertical="center"/>
    </xf>
    <xf numFmtId="0" fontId="6" fillId="0" borderId="0" xfId="26" applyFont="1"/>
    <xf numFmtId="0" fontId="6" fillId="0" borderId="7" xfId="26" applyFont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49" fontId="6" fillId="0" borderId="8" xfId="26" applyNumberFormat="1" applyFont="1" applyBorder="1" applyAlignment="1">
      <alignment horizontal="center"/>
    </xf>
    <xf numFmtId="164" fontId="6" fillId="0" borderId="10" xfId="26" applyNumberFormat="1" applyFont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8" xfId="26" applyFont="1" applyBorder="1"/>
    <xf numFmtId="0" fontId="6" fillId="0" borderId="10" xfId="26" applyFont="1" applyBorder="1"/>
    <xf numFmtId="14" fontId="6" fillId="0" borderId="10" xfId="26" applyNumberFormat="1" applyFont="1" applyBorder="1" applyAlignment="1">
      <alignment horizontal="center"/>
    </xf>
    <xf numFmtId="0" fontId="6" fillId="0" borderId="1" xfId="26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49" fontId="6" fillId="0" borderId="0" xfId="26" applyNumberFormat="1" applyFont="1" applyAlignment="1">
      <alignment horizontal="center"/>
    </xf>
    <xf numFmtId="164" fontId="6" fillId="0" borderId="12" xfId="26" applyNumberFormat="1" applyFont="1" applyBorder="1" applyAlignment="1">
      <alignment horizontal="center"/>
    </xf>
    <xf numFmtId="0" fontId="6" fillId="0" borderId="0" xfId="26" applyFont="1" applyAlignment="1">
      <alignment horizontal="center"/>
    </xf>
    <xf numFmtId="0" fontId="6" fillId="0" borderId="12" xfId="26" applyFont="1" applyBorder="1" applyAlignment="1">
      <alignment horizontal="center"/>
    </xf>
    <xf numFmtId="0" fontId="6" fillId="0" borderId="12" xfId="26" applyFont="1" applyBorder="1"/>
    <xf numFmtId="14" fontId="6" fillId="0" borderId="12" xfId="26" applyNumberFormat="1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>
      <alignment horizontal="right" vertical="center"/>
    </xf>
    <xf numFmtId="49" fontId="6" fillId="0" borderId="16" xfId="26" applyNumberFormat="1" applyFont="1" applyBorder="1" applyAlignment="1">
      <alignment horizontal="center"/>
    </xf>
    <xf numFmtId="164" fontId="6" fillId="0" borderId="14" xfId="26" applyNumberFormat="1" applyFont="1" applyBorder="1" applyAlignment="1">
      <alignment horizontal="center"/>
    </xf>
    <xf numFmtId="0" fontId="6" fillId="0" borderId="16" xfId="26" applyFont="1" applyBorder="1" applyAlignment="1">
      <alignment horizontal="center"/>
    </xf>
    <xf numFmtId="0" fontId="6" fillId="0" borderId="14" xfId="26" applyFont="1" applyBorder="1" applyAlignment="1">
      <alignment horizontal="center"/>
    </xf>
    <xf numFmtId="0" fontId="6" fillId="0" borderId="16" xfId="26" applyFont="1" applyBorder="1"/>
    <xf numFmtId="0" fontId="6" fillId="0" borderId="14" xfId="26" applyFont="1" applyBorder="1"/>
    <xf numFmtId="14" fontId="6" fillId="0" borderId="14" xfId="26" applyNumberFormat="1" applyFont="1" applyBorder="1" applyAlignment="1">
      <alignment horizontal="center"/>
    </xf>
    <xf numFmtId="0" fontId="6" fillId="0" borderId="15" xfId="26" applyFont="1" applyBorder="1" applyAlignment="1">
      <alignment horizont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/>
    <xf numFmtId="49" fontId="6" fillId="0" borderId="0" xfId="0" applyNumberFormat="1" applyFont="1" applyAlignment="1">
      <alignment horizontal="left" vertical="center"/>
    </xf>
    <xf numFmtId="0" fontId="29" fillId="0" borderId="1" xfId="0" applyFont="1" applyBorder="1"/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12" xfId="0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33" fillId="0" borderId="12" xfId="2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33" fillId="0" borderId="11" xfId="2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8" fillId="0" borderId="0" xfId="3" applyFont="1" applyBorder="1" applyAlignment="1">
      <alignment horizontal="center"/>
    </xf>
    <xf numFmtId="0" fontId="22" fillId="0" borderId="0" xfId="4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30" fillId="0" borderId="11" xfId="2" applyFont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0" fontId="30" fillId="0" borderId="17" xfId="2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0" fontId="22" fillId="0" borderId="17" xfId="0" applyFont="1" applyBorder="1"/>
    <xf numFmtId="0" fontId="5" fillId="0" borderId="9" xfId="0" applyFont="1" applyBorder="1"/>
    <xf numFmtId="0" fontId="5" fillId="0" borderId="11" xfId="0" applyFont="1" applyBorder="1"/>
    <xf numFmtId="1" fontId="22" fillId="0" borderId="12" xfId="0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Border="1" applyAlignment="1" applyProtection="1">
      <alignment horizontal="center"/>
      <protection locked="0"/>
    </xf>
    <xf numFmtId="4" fontId="19" fillId="7" borderId="7" xfId="0" applyNumberFormat="1" applyFont="1" applyFill="1" applyBorder="1" applyAlignment="1">
      <alignment horizontal="center" vertical="center"/>
    </xf>
    <xf numFmtId="4" fontId="19" fillId="7" borderId="1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/>
    </xf>
    <xf numFmtId="49" fontId="22" fillId="6" borderId="12" xfId="0" applyNumberFormat="1" applyFont="1" applyFill="1" applyBorder="1" applyAlignment="1">
      <alignment horizontal="center"/>
    </xf>
    <xf numFmtId="49" fontId="22" fillId="6" borderId="14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22" fillId="0" borderId="12" xfId="4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" fontId="19" fillId="7" borderId="15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49" fontId="22" fillId="6" borderId="10" xfId="0" applyNumberFormat="1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22" fillId="0" borderId="9" xfId="4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30" fillId="0" borderId="9" xfId="2" applyFont="1" applyBorder="1" applyAlignment="1">
      <alignment horizontal="center"/>
    </xf>
    <xf numFmtId="0" fontId="35" fillId="0" borderId="0" xfId="0" applyFont="1"/>
    <xf numFmtId="1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center"/>
    </xf>
    <xf numFmtId="0" fontId="22" fillId="0" borderId="1" xfId="4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/>
    </xf>
    <xf numFmtId="49" fontId="22" fillId="6" borderId="0" xfId="0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4" fontId="19" fillId="7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7" borderId="14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>
      <alignment horizontal="center"/>
    </xf>
    <xf numFmtId="1" fontId="22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29" fillId="7" borderId="12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1" fontId="6" fillId="0" borderId="6" xfId="4" applyNumberFormat="1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</cellXfs>
  <cellStyles count="27">
    <cellStyle name="Excel Built-in Normal" xfId="6" xr:uid="{00000000-0005-0000-0000-000000000000}"/>
    <cellStyle name="Hypertextové prepojenie" xfId="2" builtinId="8"/>
    <cellStyle name="Normálna" xfId="0" builtinId="0"/>
    <cellStyle name="Normálna 10 2" xfId="7" xr:uid="{00000000-0005-0000-0000-000003000000}"/>
    <cellStyle name="Normálna 14" xfId="8" xr:uid="{00000000-0005-0000-0000-000004000000}"/>
    <cellStyle name="Normálna 2" xfId="1" xr:uid="{00000000-0005-0000-0000-000005000000}"/>
    <cellStyle name="Normálna 2 2" xfId="3" xr:uid="{00000000-0005-0000-0000-000006000000}"/>
    <cellStyle name="Normálna 2 2 2" xfId="5" xr:uid="{00000000-0005-0000-0000-000007000000}"/>
    <cellStyle name="Normálna 2 3" xfId="4" xr:uid="{00000000-0005-0000-0000-000008000000}"/>
    <cellStyle name="Normálna 2 3 2" xfId="26" xr:uid="{00000000-0005-0000-0000-000009000000}"/>
    <cellStyle name="Normálna 20" xfId="9" xr:uid="{00000000-0005-0000-0000-00000A000000}"/>
    <cellStyle name="Normálna 21" xfId="10" xr:uid="{00000000-0005-0000-0000-00000B000000}"/>
    <cellStyle name="Normálna 22" xfId="11" xr:uid="{00000000-0005-0000-0000-00000C000000}"/>
    <cellStyle name="Normálna 23" xfId="12" xr:uid="{00000000-0005-0000-0000-00000D000000}"/>
    <cellStyle name="Normálna 24" xfId="13" xr:uid="{00000000-0005-0000-0000-00000E000000}"/>
    <cellStyle name="Normálna 25" xfId="14" xr:uid="{00000000-0005-0000-0000-00000F000000}"/>
    <cellStyle name="Normálna 3" xfId="15" xr:uid="{00000000-0005-0000-0000-000010000000}"/>
    <cellStyle name="Normálna 4" xfId="25" xr:uid="{00000000-0005-0000-0000-000011000000}"/>
    <cellStyle name="Normálna 5" xfId="16" xr:uid="{00000000-0005-0000-0000-000012000000}"/>
    <cellStyle name="Normálna 6" xfId="17" xr:uid="{00000000-0005-0000-0000-000013000000}"/>
    <cellStyle name="Normálna 8" xfId="18" xr:uid="{00000000-0005-0000-0000-000014000000}"/>
    <cellStyle name="Normálna 9" xfId="19" xr:uid="{00000000-0005-0000-0000-000015000000}"/>
    <cellStyle name="Normální 10" xfId="20" xr:uid="{00000000-0005-0000-0000-000016000000}"/>
    <cellStyle name="Normální 11" xfId="21" xr:uid="{00000000-0005-0000-0000-000017000000}"/>
    <cellStyle name="Normální 9" xfId="22" xr:uid="{00000000-0005-0000-0000-000018000000}"/>
    <cellStyle name="normální_List1" xfId="23" xr:uid="{00000000-0005-0000-0000-000019000000}"/>
    <cellStyle name="Normalny 2" xfId="24" xr:uid="{00000000-0005-0000-0000-00001A000000}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192011</xdr:colOff>
      <xdr:row>0</xdr:row>
      <xdr:rowOff>54428</xdr:rowOff>
    </xdr:from>
    <xdr:to>
      <xdr:col>1</xdr:col>
      <xdr:colOff>560915</xdr:colOff>
      <xdr:row>0</xdr:row>
      <xdr:rowOff>662214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17CA77A-8E36-4999-B193-89B792DD78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54428"/>
          <a:ext cx="2151984" cy="607786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978262</xdr:colOff>
      <xdr:row>0</xdr:row>
      <xdr:rowOff>0</xdr:rowOff>
    </xdr:from>
    <xdr:to>
      <xdr:col>2</xdr:col>
      <xdr:colOff>1311835</xdr:colOff>
      <xdr:row>0</xdr:row>
      <xdr:rowOff>647700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B023A07-0349-4794-8894-C92F2F325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1342" y="0"/>
          <a:ext cx="1760584" cy="647700"/>
        </a:xfrm>
        <a:prstGeom prst="rect">
          <a:avLst/>
        </a:prstGeom>
      </xdr:spPr>
    </xdr:pic>
    <xdr:clientData/>
  </xdr:twoCellAnchor>
  <xdr:twoCellAnchor>
    <xdr:from>
      <xdr:col>0</xdr:col>
      <xdr:colOff>192011</xdr:colOff>
      <xdr:row>0</xdr:row>
      <xdr:rowOff>54428</xdr:rowOff>
    </xdr:from>
    <xdr:to>
      <xdr:col>1</xdr:col>
      <xdr:colOff>560915</xdr:colOff>
      <xdr:row>0</xdr:row>
      <xdr:rowOff>662214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id="{4D29829C-6343-4663-A02E-615100005F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54428"/>
          <a:ext cx="2151984" cy="607786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54428</xdr:rowOff>
    </xdr:from>
    <xdr:to>
      <xdr:col>1</xdr:col>
      <xdr:colOff>560915</xdr:colOff>
      <xdr:row>0</xdr:row>
      <xdr:rowOff>662214</xdr:rowOff>
    </xdr:to>
    <xdr:pic>
      <xdr:nvPicPr>
        <xdr:cNvPr id="6" name="image1.jpg">
          <a:extLst>
            <a:ext uri="{FF2B5EF4-FFF2-40B4-BE49-F238E27FC236}">
              <a16:creationId xmlns:a16="http://schemas.microsoft.com/office/drawing/2014/main" id="{832973A0-2563-4082-A19B-D31D5AC714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54428"/>
          <a:ext cx="2151984" cy="607786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54428</xdr:rowOff>
    </xdr:from>
    <xdr:to>
      <xdr:col>1</xdr:col>
      <xdr:colOff>560915</xdr:colOff>
      <xdr:row>0</xdr:row>
      <xdr:rowOff>662214</xdr:rowOff>
    </xdr:to>
    <xdr:pic>
      <xdr:nvPicPr>
        <xdr:cNvPr id="8" name="image1.jpg">
          <a:extLst>
            <a:ext uri="{FF2B5EF4-FFF2-40B4-BE49-F238E27FC236}">
              <a16:creationId xmlns:a16="http://schemas.microsoft.com/office/drawing/2014/main" id="{BD0BFBDC-E782-48E1-829A-C273B75362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54428"/>
          <a:ext cx="2151984" cy="607786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54428</xdr:rowOff>
    </xdr:from>
    <xdr:to>
      <xdr:col>1</xdr:col>
      <xdr:colOff>560915</xdr:colOff>
      <xdr:row>0</xdr:row>
      <xdr:rowOff>662214</xdr:rowOff>
    </xdr:to>
    <xdr:pic>
      <xdr:nvPicPr>
        <xdr:cNvPr id="10" name="image1.jpg">
          <a:extLst>
            <a:ext uri="{FF2B5EF4-FFF2-40B4-BE49-F238E27FC236}">
              <a16:creationId xmlns:a16="http://schemas.microsoft.com/office/drawing/2014/main" id="{5128C8DB-2ACE-4202-B4DE-D1EF7CA928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54428"/>
          <a:ext cx="2151984" cy="607786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62471</xdr:colOff>
      <xdr:row>0</xdr:row>
      <xdr:rowOff>30480</xdr:rowOff>
    </xdr:from>
    <xdr:to>
      <xdr:col>0</xdr:col>
      <xdr:colOff>1722120</xdr:colOff>
      <xdr:row>0</xdr:row>
      <xdr:rowOff>640080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16816E30-60C4-4234-BE5C-71A0D84EBC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71" y="30480"/>
          <a:ext cx="1659649" cy="6096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1833880</xdr:colOff>
      <xdr:row>0</xdr:row>
      <xdr:rowOff>15240</xdr:rowOff>
    </xdr:from>
    <xdr:to>
      <xdr:col>2</xdr:col>
      <xdr:colOff>1120</xdr:colOff>
      <xdr:row>0</xdr:row>
      <xdr:rowOff>617220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504BD633-34AF-447D-A726-087E89E9A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880" y="15240"/>
          <a:ext cx="1451460" cy="601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B38F9AF0-CC96-42A2-B424-67D18325AE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id="{F761A338-DDA5-44B3-A626-CF9E7CA6E6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6" name="image1.jpg">
          <a:extLst>
            <a:ext uri="{FF2B5EF4-FFF2-40B4-BE49-F238E27FC236}">
              <a16:creationId xmlns:a16="http://schemas.microsoft.com/office/drawing/2014/main" id="{575F8A2A-9908-405B-B50A-3DB5D827FB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8" name="image1.jpg">
          <a:extLst>
            <a:ext uri="{FF2B5EF4-FFF2-40B4-BE49-F238E27FC236}">
              <a16:creationId xmlns:a16="http://schemas.microsoft.com/office/drawing/2014/main" id="{13ABD10E-35F6-4401-ABD4-892D5F83A7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0" name="image1.jpg">
          <a:extLst>
            <a:ext uri="{FF2B5EF4-FFF2-40B4-BE49-F238E27FC236}">
              <a16:creationId xmlns:a16="http://schemas.microsoft.com/office/drawing/2014/main" id="{D295B670-8C64-433A-A26D-72A97E0E26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2" name="image1.jpg">
          <a:extLst>
            <a:ext uri="{FF2B5EF4-FFF2-40B4-BE49-F238E27FC236}">
              <a16:creationId xmlns:a16="http://schemas.microsoft.com/office/drawing/2014/main" id="{1031EA57-B317-4316-972F-AA4EC25EEE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4" name="image1.jpg">
          <a:extLst>
            <a:ext uri="{FF2B5EF4-FFF2-40B4-BE49-F238E27FC236}">
              <a16:creationId xmlns:a16="http://schemas.microsoft.com/office/drawing/2014/main" id="{6F88056C-20B9-404C-8E93-C58D68A42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6" name="image1.jpg">
          <a:extLst>
            <a:ext uri="{FF2B5EF4-FFF2-40B4-BE49-F238E27FC236}">
              <a16:creationId xmlns:a16="http://schemas.microsoft.com/office/drawing/2014/main" id="{48387BAC-AA88-41EF-8DC7-D94779623D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971369</xdr:colOff>
      <xdr:row>0</xdr:row>
      <xdr:rowOff>30480</xdr:rowOff>
    </xdr:from>
    <xdr:to>
      <xdr:col>2</xdr:col>
      <xdr:colOff>1156100</xdr:colOff>
      <xdr:row>0</xdr:row>
      <xdr:rowOff>632460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3EA8A3E5-497D-4DB4-9CAE-A4E300569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069" y="30480"/>
          <a:ext cx="1791063" cy="601980"/>
        </a:xfrm>
        <a:prstGeom prst="rect">
          <a:avLst/>
        </a:prstGeom>
      </xdr:spPr>
    </xdr:pic>
    <xdr:clientData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8" name="image1.jpg">
          <a:extLst>
            <a:ext uri="{FF2B5EF4-FFF2-40B4-BE49-F238E27FC236}">
              <a16:creationId xmlns:a16="http://schemas.microsoft.com/office/drawing/2014/main" id="{E8880051-5861-4C1B-BD89-788A563EB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0" name="image1.jpg">
          <a:extLst>
            <a:ext uri="{FF2B5EF4-FFF2-40B4-BE49-F238E27FC236}">
              <a16:creationId xmlns:a16="http://schemas.microsoft.com/office/drawing/2014/main" id="{1606CA35-05CA-4E99-A613-23867F99FF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2" name="image1.jpg">
          <a:extLst>
            <a:ext uri="{FF2B5EF4-FFF2-40B4-BE49-F238E27FC236}">
              <a16:creationId xmlns:a16="http://schemas.microsoft.com/office/drawing/2014/main" id="{6A39A5CC-3EA0-482E-9F63-7E8BDC5914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4" name="image1.jpg">
          <a:extLst>
            <a:ext uri="{FF2B5EF4-FFF2-40B4-BE49-F238E27FC236}">
              <a16:creationId xmlns:a16="http://schemas.microsoft.com/office/drawing/2014/main" id="{7F8B6708-EB97-4F77-A3D0-1622EB4DC2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6" name="image1.jpg">
          <a:extLst>
            <a:ext uri="{FF2B5EF4-FFF2-40B4-BE49-F238E27FC236}">
              <a16:creationId xmlns:a16="http://schemas.microsoft.com/office/drawing/2014/main" id="{FA3FA123-3B07-457E-8C42-A4604E0672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8" name="image1.jpg">
          <a:extLst>
            <a:ext uri="{FF2B5EF4-FFF2-40B4-BE49-F238E27FC236}">
              <a16:creationId xmlns:a16="http://schemas.microsoft.com/office/drawing/2014/main" id="{7A0BC84C-8ABD-4771-A6B9-9497728812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21596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B6297D13-A0CB-4DF3-94C0-F5C5104F5E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5" name="image1.jpg">
          <a:extLst>
            <a:ext uri="{FF2B5EF4-FFF2-40B4-BE49-F238E27FC236}">
              <a16:creationId xmlns:a16="http://schemas.microsoft.com/office/drawing/2014/main" id="{2EC2F341-FF74-42C3-9B8A-98FA6C2CE1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7" name="image1.jpg">
          <a:extLst>
            <a:ext uri="{FF2B5EF4-FFF2-40B4-BE49-F238E27FC236}">
              <a16:creationId xmlns:a16="http://schemas.microsoft.com/office/drawing/2014/main" id="{695859CD-ABD5-4C98-87BD-F53C4D859D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E597372E-6A44-4C04-9C90-B9E17F5545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1" name="image1.jpg">
          <a:extLst>
            <a:ext uri="{FF2B5EF4-FFF2-40B4-BE49-F238E27FC236}">
              <a16:creationId xmlns:a16="http://schemas.microsoft.com/office/drawing/2014/main" id="{976CA062-C37D-4156-BA5C-4CD0CE06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3" name="image1.jpg">
          <a:extLst>
            <a:ext uri="{FF2B5EF4-FFF2-40B4-BE49-F238E27FC236}">
              <a16:creationId xmlns:a16="http://schemas.microsoft.com/office/drawing/2014/main" id="{B981A04E-361E-44C6-8BC0-8C32489EBD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5" name="image1.jpg">
          <a:extLst>
            <a:ext uri="{FF2B5EF4-FFF2-40B4-BE49-F238E27FC236}">
              <a16:creationId xmlns:a16="http://schemas.microsoft.com/office/drawing/2014/main" id="{00DE47C7-569A-4E11-A7F5-04716715F0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19" name="image1.jpg">
          <a:extLst>
            <a:ext uri="{FF2B5EF4-FFF2-40B4-BE49-F238E27FC236}">
              <a16:creationId xmlns:a16="http://schemas.microsoft.com/office/drawing/2014/main" id="{D5E78B50-EDB0-4A36-9B75-EE44952429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971369</xdr:colOff>
      <xdr:row>0</xdr:row>
      <xdr:rowOff>30480</xdr:rowOff>
    </xdr:from>
    <xdr:to>
      <xdr:col>2</xdr:col>
      <xdr:colOff>1156100</xdr:colOff>
      <xdr:row>0</xdr:row>
      <xdr:rowOff>632460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24777A9D-CCD2-432E-8B03-75D585C8C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369" y="30480"/>
          <a:ext cx="1797323" cy="601980"/>
        </a:xfrm>
        <a:prstGeom prst="rect">
          <a:avLst/>
        </a:prstGeom>
      </xdr:spPr>
    </xdr:pic>
    <xdr:clientData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3" name="image1.jpg">
          <a:extLst>
            <a:ext uri="{FF2B5EF4-FFF2-40B4-BE49-F238E27FC236}">
              <a16:creationId xmlns:a16="http://schemas.microsoft.com/office/drawing/2014/main" id="{DC84F029-D8E9-4819-9A09-C11948FDE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5" name="image1.jpg">
          <a:extLst>
            <a:ext uri="{FF2B5EF4-FFF2-40B4-BE49-F238E27FC236}">
              <a16:creationId xmlns:a16="http://schemas.microsoft.com/office/drawing/2014/main" id="{CA9B9436-FE07-4270-94F7-CD344C302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7" name="image1.jpg">
          <a:extLst>
            <a:ext uri="{FF2B5EF4-FFF2-40B4-BE49-F238E27FC236}">
              <a16:creationId xmlns:a16="http://schemas.microsoft.com/office/drawing/2014/main" id="{F45BD272-C1BF-436E-B4F3-17FE27B945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29" name="image1.jpg">
          <a:extLst>
            <a:ext uri="{FF2B5EF4-FFF2-40B4-BE49-F238E27FC236}">
              <a16:creationId xmlns:a16="http://schemas.microsoft.com/office/drawing/2014/main" id="{A5290DC1-2BC6-4978-BC02-A1CCD1BF3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30" name="image1.jpg">
          <a:extLst>
            <a:ext uri="{FF2B5EF4-FFF2-40B4-BE49-F238E27FC236}">
              <a16:creationId xmlns:a16="http://schemas.microsoft.com/office/drawing/2014/main" id="{EABB0C2C-250F-4033-9E54-92A93751A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192011</xdr:colOff>
      <xdr:row>0</xdr:row>
      <xdr:rowOff>0</xdr:rowOff>
    </xdr:from>
    <xdr:to>
      <xdr:col>1</xdr:col>
      <xdr:colOff>560915</xdr:colOff>
      <xdr:row>0</xdr:row>
      <xdr:rowOff>649514</xdr:rowOff>
    </xdr:to>
    <xdr:pic>
      <xdr:nvPicPr>
        <xdr:cNvPr id="31" name="image1.jpg">
          <a:extLst>
            <a:ext uri="{FF2B5EF4-FFF2-40B4-BE49-F238E27FC236}">
              <a16:creationId xmlns:a16="http://schemas.microsoft.com/office/drawing/2014/main" id="{AD6DE57A-486D-4362-9525-5109823331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011" y="0"/>
          <a:ext cx="1892904" cy="649514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kova@qtermo.cz" TargetMode="External"/><Relationship Id="rId13" Type="http://schemas.openxmlformats.org/officeDocument/2006/relationships/hyperlink" Target="mailto:markova@qtermo.cz" TargetMode="External"/><Relationship Id="rId18" Type="http://schemas.openxmlformats.org/officeDocument/2006/relationships/hyperlink" Target="mailto:markova@qtermo.cz" TargetMode="External"/><Relationship Id="rId3" Type="http://schemas.openxmlformats.org/officeDocument/2006/relationships/hyperlink" Target="mailto:markova@qtermo.cz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rkova@qtermo.cz" TargetMode="External"/><Relationship Id="rId12" Type="http://schemas.openxmlformats.org/officeDocument/2006/relationships/hyperlink" Target="mailto:markova@qtermo.cz" TargetMode="External"/><Relationship Id="rId17" Type="http://schemas.openxmlformats.org/officeDocument/2006/relationships/hyperlink" Target="mailto:markova@qtermo.cz" TargetMode="External"/><Relationship Id="rId2" Type="http://schemas.openxmlformats.org/officeDocument/2006/relationships/hyperlink" Target="mailto:markova@qtermo.cz" TargetMode="External"/><Relationship Id="rId16" Type="http://schemas.openxmlformats.org/officeDocument/2006/relationships/hyperlink" Target="mailto:markova@qtermo.cz" TargetMode="External"/><Relationship Id="rId20" Type="http://schemas.openxmlformats.org/officeDocument/2006/relationships/hyperlink" Target="mailto:markova@qtermo.cz" TargetMode="External"/><Relationship Id="rId1" Type="http://schemas.openxmlformats.org/officeDocument/2006/relationships/hyperlink" Target="mailto:markova@qtermo.cz" TargetMode="External"/><Relationship Id="rId6" Type="http://schemas.openxmlformats.org/officeDocument/2006/relationships/hyperlink" Target="mailto:markova@qtermo.cz" TargetMode="External"/><Relationship Id="rId11" Type="http://schemas.openxmlformats.org/officeDocument/2006/relationships/hyperlink" Target="mailto:markova@qtermo.cz" TargetMode="External"/><Relationship Id="rId5" Type="http://schemas.openxmlformats.org/officeDocument/2006/relationships/hyperlink" Target="mailto:markova@qtermo.cz" TargetMode="External"/><Relationship Id="rId15" Type="http://schemas.openxmlformats.org/officeDocument/2006/relationships/hyperlink" Target="mailto:markova@qtermo.cz" TargetMode="External"/><Relationship Id="rId10" Type="http://schemas.openxmlformats.org/officeDocument/2006/relationships/hyperlink" Target="mailto:markova@qtermo.cz" TargetMode="External"/><Relationship Id="rId19" Type="http://schemas.openxmlformats.org/officeDocument/2006/relationships/hyperlink" Target="mailto:markova@qtermo.cz" TargetMode="External"/><Relationship Id="rId4" Type="http://schemas.openxmlformats.org/officeDocument/2006/relationships/hyperlink" Target="mailto:markova@qtermo.cz" TargetMode="External"/><Relationship Id="rId9" Type="http://schemas.openxmlformats.org/officeDocument/2006/relationships/hyperlink" Target="mailto:markova@qtermo.cz" TargetMode="External"/><Relationship Id="rId14" Type="http://schemas.openxmlformats.org/officeDocument/2006/relationships/hyperlink" Target="mailto:markova@qtermo.cz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rkova@qtermo.cz" TargetMode="External"/><Relationship Id="rId18" Type="http://schemas.openxmlformats.org/officeDocument/2006/relationships/hyperlink" Target="mailto:markova@qtermo.cz" TargetMode="External"/><Relationship Id="rId26" Type="http://schemas.openxmlformats.org/officeDocument/2006/relationships/hyperlink" Target="mailto:markova@qtermo.cz" TargetMode="External"/><Relationship Id="rId39" Type="http://schemas.openxmlformats.org/officeDocument/2006/relationships/hyperlink" Target="mailto:markova@qtermo.cz" TargetMode="External"/><Relationship Id="rId21" Type="http://schemas.openxmlformats.org/officeDocument/2006/relationships/hyperlink" Target="mailto:markova@qtermo.cz" TargetMode="External"/><Relationship Id="rId34" Type="http://schemas.openxmlformats.org/officeDocument/2006/relationships/hyperlink" Target="mailto:markova@qtermo.cz" TargetMode="External"/><Relationship Id="rId42" Type="http://schemas.openxmlformats.org/officeDocument/2006/relationships/hyperlink" Target="mailto:markova@qtermo.cz" TargetMode="External"/><Relationship Id="rId47" Type="http://schemas.openxmlformats.org/officeDocument/2006/relationships/hyperlink" Target="mailto:markova@qtermo.cz" TargetMode="External"/><Relationship Id="rId50" Type="http://schemas.openxmlformats.org/officeDocument/2006/relationships/hyperlink" Target="mailto:markova@qtermo.cz" TargetMode="External"/><Relationship Id="rId55" Type="http://schemas.openxmlformats.org/officeDocument/2006/relationships/hyperlink" Target="mailto:markova@qtermo.cz" TargetMode="External"/><Relationship Id="rId7" Type="http://schemas.openxmlformats.org/officeDocument/2006/relationships/hyperlink" Target="mailto:markova@qtermo.cz" TargetMode="External"/><Relationship Id="rId2" Type="http://schemas.openxmlformats.org/officeDocument/2006/relationships/hyperlink" Target="mailto:markova@qtermo.cz" TargetMode="External"/><Relationship Id="rId16" Type="http://schemas.openxmlformats.org/officeDocument/2006/relationships/hyperlink" Target="mailto:markova@qtermo.cz" TargetMode="External"/><Relationship Id="rId29" Type="http://schemas.openxmlformats.org/officeDocument/2006/relationships/hyperlink" Target="mailto:markova@qtermo.cz" TargetMode="External"/><Relationship Id="rId11" Type="http://schemas.openxmlformats.org/officeDocument/2006/relationships/hyperlink" Target="mailto:markova@qtermo.cz" TargetMode="External"/><Relationship Id="rId24" Type="http://schemas.openxmlformats.org/officeDocument/2006/relationships/hyperlink" Target="mailto:markova@qtermo.cz" TargetMode="External"/><Relationship Id="rId32" Type="http://schemas.openxmlformats.org/officeDocument/2006/relationships/hyperlink" Target="mailto:markova@qtermo.cz" TargetMode="External"/><Relationship Id="rId37" Type="http://schemas.openxmlformats.org/officeDocument/2006/relationships/hyperlink" Target="mailto:markova@qtermo.cz" TargetMode="External"/><Relationship Id="rId40" Type="http://schemas.openxmlformats.org/officeDocument/2006/relationships/hyperlink" Target="mailto:markova@qtermo.cz" TargetMode="External"/><Relationship Id="rId45" Type="http://schemas.openxmlformats.org/officeDocument/2006/relationships/hyperlink" Target="mailto:markova@qtermo.cz" TargetMode="External"/><Relationship Id="rId53" Type="http://schemas.openxmlformats.org/officeDocument/2006/relationships/hyperlink" Target="mailto:markova@qtermo.cz" TargetMode="External"/><Relationship Id="rId58" Type="http://schemas.openxmlformats.org/officeDocument/2006/relationships/hyperlink" Target="mailto:markova@qtermo.cz" TargetMode="External"/><Relationship Id="rId5" Type="http://schemas.openxmlformats.org/officeDocument/2006/relationships/hyperlink" Target="mailto:markova@qtermo.cz" TargetMode="External"/><Relationship Id="rId19" Type="http://schemas.openxmlformats.org/officeDocument/2006/relationships/hyperlink" Target="mailto:markova@qtermo.cz" TargetMode="External"/><Relationship Id="rId4" Type="http://schemas.openxmlformats.org/officeDocument/2006/relationships/hyperlink" Target="mailto:markova@qtermo.cz" TargetMode="External"/><Relationship Id="rId9" Type="http://schemas.openxmlformats.org/officeDocument/2006/relationships/hyperlink" Target="mailto:markova@qtermo.cz" TargetMode="External"/><Relationship Id="rId14" Type="http://schemas.openxmlformats.org/officeDocument/2006/relationships/hyperlink" Target="mailto:markova@qtermo.cz" TargetMode="External"/><Relationship Id="rId22" Type="http://schemas.openxmlformats.org/officeDocument/2006/relationships/hyperlink" Target="mailto:markova@qtermo.cz" TargetMode="External"/><Relationship Id="rId27" Type="http://schemas.openxmlformats.org/officeDocument/2006/relationships/hyperlink" Target="mailto:markova@qtermo.cz" TargetMode="External"/><Relationship Id="rId30" Type="http://schemas.openxmlformats.org/officeDocument/2006/relationships/hyperlink" Target="mailto:markova@qtermo.cz" TargetMode="External"/><Relationship Id="rId35" Type="http://schemas.openxmlformats.org/officeDocument/2006/relationships/hyperlink" Target="mailto:markova@qtermo.cz" TargetMode="External"/><Relationship Id="rId43" Type="http://schemas.openxmlformats.org/officeDocument/2006/relationships/hyperlink" Target="mailto:markova@qtermo.cz" TargetMode="External"/><Relationship Id="rId48" Type="http://schemas.openxmlformats.org/officeDocument/2006/relationships/hyperlink" Target="mailto:markova@qtermo.cz" TargetMode="External"/><Relationship Id="rId56" Type="http://schemas.openxmlformats.org/officeDocument/2006/relationships/hyperlink" Target="mailto:markova@qtermo.cz" TargetMode="External"/><Relationship Id="rId8" Type="http://schemas.openxmlformats.org/officeDocument/2006/relationships/hyperlink" Target="mailto:markova@qtermo.cz" TargetMode="External"/><Relationship Id="rId51" Type="http://schemas.openxmlformats.org/officeDocument/2006/relationships/hyperlink" Target="mailto:markova@qtermo.cz" TargetMode="External"/><Relationship Id="rId3" Type="http://schemas.openxmlformats.org/officeDocument/2006/relationships/hyperlink" Target="mailto:markova@qtermo.cz" TargetMode="External"/><Relationship Id="rId12" Type="http://schemas.openxmlformats.org/officeDocument/2006/relationships/hyperlink" Target="mailto:markova@qtermo.cz" TargetMode="External"/><Relationship Id="rId17" Type="http://schemas.openxmlformats.org/officeDocument/2006/relationships/hyperlink" Target="mailto:markova@qtermo.cz" TargetMode="External"/><Relationship Id="rId25" Type="http://schemas.openxmlformats.org/officeDocument/2006/relationships/hyperlink" Target="mailto:markova@qtermo.cz" TargetMode="External"/><Relationship Id="rId33" Type="http://schemas.openxmlformats.org/officeDocument/2006/relationships/hyperlink" Target="mailto:markova@qtermo.cz" TargetMode="External"/><Relationship Id="rId38" Type="http://schemas.openxmlformats.org/officeDocument/2006/relationships/hyperlink" Target="mailto:markova@qtermo.cz" TargetMode="External"/><Relationship Id="rId46" Type="http://schemas.openxmlformats.org/officeDocument/2006/relationships/hyperlink" Target="mailto:markova@qtermo.cz" TargetMode="External"/><Relationship Id="rId59" Type="http://schemas.openxmlformats.org/officeDocument/2006/relationships/printerSettings" Target="../printerSettings/printerSettings2.bin"/><Relationship Id="rId20" Type="http://schemas.openxmlformats.org/officeDocument/2006/relationships/hyperlink" Target="mailto:markova@qtermo.cz" TargetMode="External"/><Relationship Id="rId41" Type="http://schemas.openxmlformats.org/officeDocument/2006/relationships/hyperlink" Target="mailto:markova@qtermo.cz" TargetMode="External"/><Relationship Id="rId54" Type="http://schemas.openxmlformats.org/officeDocument/2006/relationships/hyperlink" Target="mailto:markova@qtermo.cz" TargetMode="External"/><Relationship Id="rId1" Type="http://schemas.openxmlformats.org/officeDocument/2006/relationships/hyperlink" Target="mailto:markova@qtermo.cz" TargetMode="External"/><Relationship Id="rId6" Type="http://schemas.openxmlformats.org/officeDocument/2006/relationships/hyperlink" Target="mailto:markova@qtermo.cz" TargetMode="External"/><Relationship Id="rId15" Type="http://schemas.openxmlformats.org/officeDocument/2006/relationships/hyperlink" Target="mailto:markova@qtermo.cz" TargetMode="External"/><Relationship Id="rId23" Type="http://schemas.openxmlformats.org/officeDocument/2006/relationships/hyperlink" Target="mailto:markova@qtermo.cz" TargetMode="External"/><Relationship Id="rId28" Type="http://schemas.openxmlformats.org/officeDocument/2006/relationships/hyperlink" Target="mailto:markova@qtermo.cz" TargetMode="External"/><Relationship Id="rId36" Type="http://schemas.openxmlformats.org/officeDocument/2006/relationships/hyperlink" Target="mailto:markova@qtermo.cz" TargetMode="External"/><Relationship Id="rId49" Type="http://schemas.openxmlformats.org/officeDocument/2006/relationships/hyperlink" Target="mailto:markova@qtermo.cz" TargetMode="External"/><Relationship Id="rId57" Type="http://schemas.openxmlformats.org/officeDocument/2006/relationships/hyperlink" Target="mailto:markova@qtermo.cz" TargetMode="External"/><Relationship Id="rId10" Type="http://schemas.openxmlformats.org/officeDocument/2006/relationships/hyperlink" Target="mailto:markova@qtermo.cz" TargetMode="External"/><Relationship Id="rId31" Type="http://schemas.openxmlformats.org/officeDocument/2006/relationships/hyperlink" Target="mailto:markova@qtermo.cz" TargetMode="External"/><Relationship Id="rId44" Type="http://schemas.openxmlformats.org/officeDocument/2006/relationships/hyperlink" Target="mailto:markova@qtermo.cz" TargetMode="External"/><Relationship Id="rId52" Type="http://schemas.openxmlformats.org/officeDocument/2006/relationships/hyperlink" Target="mailto:markova@qtermo.cz" TargetMode="External"/><Relationship Id="rId6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kova@qtermo.cz" TargetMode="External"/><Relationship Id="rId13" Type="http://schemas.openxmlformats.org/officeDocument/2006/relationships/hyperlink" Target="mailto:markova@qtermo.cz" TargetMode="External"/><Relationship Id="rId18" Type="http://schemas.openxmlformats.org/officeDocument/2006/relationships/hyperlink" Target="mailto:markova@qtermo.cz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mailto:markova@qtermo.cz" TargetMode="External"/><Relationship Id="rId21" Type="http://schemas.openxmlformats.org/officeDocument/2006/relationships/hyperlink" Target="mailto:markova@qtermo.cz" TargetMode="External"/><Relationship Id="rId7" Type="http://schemas.openxmlformats.org/officeDocument/2006/relationships/hyperlink" Target="mailto:markova@qtermo.cz" TargetMode="External"/><Relationship Id="rId12" Type="http://schemas.openxmlformats.org/officeDocument/2006/relationships/hyperlink" Target="mailto:markova@qtermo.cz" TargetMode="External"/><Relationship Id="rId17" Type="http://schemas.openxmlformats.org/officeDocument/2006/relationships/hyperlink" Target="mailto:markova@qtermo.cz" TargetMode="External"/><Relationship Id="rId25" Type="http://schemas.openxmlformats.org/officeDocument/2006/relationships/hyperlink" Target="mailto:markova@qtermo.cz" TargetMode="External"/><Relationship Id="rId2" Type="http://schemas.openxmlformats.org/officeDocument/2006/relationships/hyperlink" Target="mailto:markova@qtermo.cz" TargetMode="External"/><Relationship Id="rId16" Type="http://schemas.openxmlformats.org/officeDocument/2006/relationships/hyperlink" Target="mailto:markova@qtermo.cz" TargetMode="External"/><Relationship Id="rId20" Type="http://schemas.openxmlformats.org/officeDocument/2006/relationships/hyperlink" Target="mailto:markova@qtermo.cz" TargetMode="External"/><Relationship Id="rId1" Type="http://schemas.openxmlformats.org/officeDocument/2006/relationships/hyperlink" Target="mailto:markova@qtermo.cz" TargetMode="External"/><Relationship Id="rId6" Type="http://schemas.openxmlformats.org/officeDocument/2006/relationships/hyperlink" Target="mailto:markova@qtermo.cz" TargetMode="External"/><Relationship Id="rId11" Type="http://schemas.openxmlformats.org/officeDocument/2006/relationships/hyperlink" Target="mailto:markova@qtermo.cz" TargetMode="External"/><Relationship Id="rId24" Type="http://schemas.openxmlformats.org/officeDocument/2006/relationships/hyperlink" Target="mailto:markova@qtermo.cz" TargetMode="External"/><Relationship Id="rId5" Type="http://schemas.openxmlformats.org/officeDocument/2006/relationships/hyperlink" Target="mailto:markova@qtermo.cz" TargetMode="External"/><Relationship Id="rId15" Type="http://schemas.openxmlformats.org/officeDocument/2006/relationships/hyperlink" Target="mailto:markova@qtermo.cz" TargetMode="External"/><Relationship Id="rId23" Type="http://schemas.openxmlformats.org/officeDocument/2006/relationships/hyperlink" Target="mailto:markova@qtermo.cz" TargetMode="External"/><Relationship Id="rId10" Type="http://schemas.openxmlformats.org/officeDocument/2006/relationships/hyperlink" Target="mailto:markova@qtermo.cz" TargetMode="External"/><Relationship Id="rId19" Type="http://schemas.openxmlformats.org/officeDocument/2006/relationships/hyperlink" Target="mailto:markova@qtermo.cz" TargetMode="External"/><Relationship Id="rId4" Type="http://schemas.openxmlformats.org/officeDocument/2006/relationships/hyperlink" Target="mailto:markova@qtermo.cz" TargetMode="External"/><Relationship Id="rId9" Type="http://schemas.openxmlformats.org/officeDocument/2006/relationships/hyperlink" Target="mailto:angelova@qtermo.cz" TargetMode="External"/><Relationship Id="rId14" Type="http://schemas.openxmlformats.org/officeDocument/2006/relationships/hyperlink" Target="mailto:markova@qtermo.cz" TargetMode="External"/><Relationship Id="rId22" Type="http://schemas.openxmlformats.org/officeDocument/2006/relationships/hyperlink" Target="mailto:markova@qtermo.cz" TargetMode="External"/><Relationship Id="rId27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1"/>
  <sheetViews>
    <sheetView tabSelected="1" zoomScale="90" zoomScaleNormal="90" workbookViewId="0">
      <pane xSplit="1" topLeftCell="B1" activePane="topRight" state="frozen"/>
      <selection pane="topRight" activeCell="D7" sqref="D7"/>
    </sheetView>
  </sheetViews>
  <sheetFormatPr defaultRowHeight="14.4" x14ac:dyDescent="0.3"/>
  <cols>
    <col min="1" max="1" width="19.6640625" style="73" customWidth="1"/>
    <col min="2" max="2" width="20.33203125" style="75" customWidth="1"/>
    <col min="3" max="3" width="22.109375" style="73" customWidth="1"/>
    <col min="4" max="4" width="69.109375" customWidth="1"/>
    <col min="5" max="5" width="14.33203125" style="73" customWidth="1"/>
    <col min="6" max="7" width="17.5546875" customWidth="1"/>
    <col min="8" max="8" width="17.5546875" style="75" customWidth="1"/>
    <col min="9" max="9" width="17.44140625" style="76" customWidth="1"/>
    <col min="10" max="11" width="8.88671875" style="73"/>
    <col min="12" max="12" width="14.88671875" style="120" customWidth="1"/>
    <col min="13" max="17" width="8.88671875" style="73"/>
    <col min="18" max="18" width="10.33203125" style="73" customWidth="1"/>
    <col min="19" max="19" width="10" style="73" customWidth="1"/>
    <col min="20" max="20" width="13.44140625" style="73" customWidth="1"/>
    <col min="21" max="21" width="15" style="73" customWidth="1"/>
    <col min="22" max="22" width="27.6640625" style="73" bestFit="1" customWidth="1"/>
    <col min="23" max="23" width="14.44140625" style="73" customWidth="1"/>
    <col min="24" max="24" width="17.44140625" style="73" customWidth="1"/>
    <col min="25" max="25" width="17.33203125" style="73" customWidth="1"/>
    <col min="26" max="26" width="17.44140625" style="73" customWidth="1"/>
    <col min="27" max="27" width="10.88671875" style="73" customWidth="1"/>
    <col min="28" max="28" width="11.109375" style="73" customWidth="1"/>
    <col min="29" max="29" width="17.33203125" style="73" customWidth="1"/>
    <col min="30" max="30" width="26.5546875" style="73" customWidth="1"/>
  </cols>
  <sheetData>
    <row r="1" spans="1:30" ht="56.1" customHeight="1" thickBot="1" x14ac:dyDescent="0.35">
      <c r="A1" s="482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4"/>
    </row>
    <row r="2" spans="1:30" ht="52.5" customHeight="1" thickBot="1" x14ac:dyDescent="0.35">
      <c r="A2" s="17" t="s">
        <v>0</v>
      </c>
      <c r="B2" s="77" t="s">
        <v>1</v>
      </c>
      <c r="C2" s="18" t="s">
        <v>2</v>
      </c>
      <c r="D2" s="78" t="s">
        <v>3</v>
      </c>
      <c r="E2" s="86" t="s">
        <v>585</v>
      </c>
      <c r="F2" s="88" t="s">
        <v>995</v>
      </c>
      <c r="G2" s="20" t="s">
        <v>997</v>
      </c>
      <c r="H2" s="21" t="s">
        <v>4</v>
      </c>
      <c r="I2" s="22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4" t="s">
        <v>14</v>
      </c>
      <c r="S2" s="24" t="s">
        <v>15</v>
      </c>
      <c r="T2" s="23" t="s">
        <v>16</v>
      </c>
      <c r="U2" s="23" t="s">
        <v>17</v>
      </c>
      <c r="V2" s="23" t="s">
        <v>18</v>
      </c>
      <c r="W2" s="25" t="s">
        <v>19</v>
      </c>
      <c r="X2" s="26" t="s">
        <v>20</v>
      </c>
      <c r="Y2" s="26" t="s">
        <v>21</v>
      </c>
      <c r="Z2" s="27" t="s">
        <v>22</v>
      </c>
      <c r="AA2" s="28" t="s">
        <v>23</v>
      </c>
      <c r="AB2" s="28" t="s">
        <v>24</v>
      </c>
      <c r="AC2" s="28" t="s">
        <v>25</v>
      </c>
      <c r="AD2" s="28" t="s">
        <v>26</v>
      </c>
    </row>
    <row r="3" spans="1:30" ht="21.6" thickBot="1" x14ac:dyDescent="0.35">
      <c r="A3" s="29"/>
      <c r="B3" s="79"/>
      <c r="C3" s="30"/>
      <c r="D3" s="31"/>
      <c r="E3" s="90"/>
      <c r="F3" s="80"/>
      <c r="G3" s="80"/>
      <c r="H3" s="33"/>
      <c r="I3" s="34"/>
      <c r="J3" s="35"/>
      <c r="K3" s="35"/>
      <c r="L3" s="119"/>
      <c r="M3" s="35"/>
      <c r="N3" s="35"/>
      <c r="O3" s="35"/>
      <c r="P3" s="35"/>
      <c r="Q3" s="35"/>
      <c r="R3" s="36"/>
      <c r="S3" s="36"/>
      <c r="T3" s="35"/>
      <c r="U3" s="35"/>
      <c r="V3" s="35"/>
      <c r="W3" s="37"/>
      <c r="X3" s="38"/>
      <c r="Y3" s="38"/>
      <c r="Z3" s="38"/>
      <c r="AA3" s="39"/>
      <c r="AB3" s="39"/>
      <c r="AC3" s="39"/>
      <c r="AD3" s="40"/>
    </row>
    <row r="4" spans="1:30" ht="16.2" thickBot="1" x14ac:dyDescent="0.35">
      <c r="A4" s="81"/>
      <c r="B4" s="81"/>
      <c r="C4" s="41"/>
      <c r="D4" s="82" t="s">
        <v>129</v>
      </c>
      <c r="E4" s="65"/>
      <c r="F4" s="123"/>
      <c r="G4" s="123"/>
      <c r="H4" s="66"/>
      <c r="I4" s="67"/>
      <c r="J4" s="63"/>
      <c r="K4" s="63"/>
      <c r="L4" s="113"/>
      <c r="M4" s="63"/>
      <c r="N4" s="68"/>
      <c r="O4" s="68"/>
      <c r="P4" s="68"/>
      <c r="Q4" s="68"/>
      <c r="R4" s="69"/>
      <c r="S4" s="69"/>
      <c r="T4" s="68"/>
      <c r="U4" s="68"/>
      <c r="V4" s="68"/>
      <c r="W4" s="121"/>
      <c r="X4" s="70"/>
      <c r="Y4" s="71"/>
      <c r="Z4" s="71"/>
      <c r="AA4" s="72"/>
      <c r="AB4" s="72"/>
      <c r="AC4" s="72"/>
      <c r="AD4" s="5"/>
    </row>
    <row r="5" spans="1:30" s="83" customFormat="1" ht="15.6" x14ac:dyDescent="0.3">
      <c r="A5" s="45" t="s">
        <v>130</v>
      </c>
      <c r="B5" s="45">
        <v>800170</v>
      </c>
      <c r="C5" s="208" t="s">
        <v>131</v>
      </c>
      <c r="D5" s="165" t="s">
        <v>132</v>
      </c>
      <c r="E5" s="45" t="s">
        <v>584</v>
      </c>
      <c r="F5" s="168">
        <v>2302.127659574468</v>
      </c>
      <c r="G5" s="177">
        <f>F5*1.2</f>
        <v>2762.5531914893613</v>
      </c>
      <c r="H5" s="142" t="s">
        <v>31</v>
      </c>
      <c r="I5" s="48">
        <v>10</v>
      </c>
      <c r="J5" s="56" t="s">
        <v>32</v>
      </c>
      <c r="K5" s="45" t="s">
        <v>33</v>
      </c>
      <c r="L5" s="125">
        <v>84031090</v>
      </c>
      <c r="M5" s="56" t="s">
        <v>34</v>
      </c>
      <c r="N5" s="130">
        <v>1000</v>
      </c>
      <c r="O5" s="153">
        <v>1450</v>
      </c>
      <c r="P5" s="150">
        <v>800</v>
      </c>
      <c r="Q5" s="49"/>
      <c r="R5" s="239">
        <v>256</v>
      </c>
      <c r="S5" s="206">
        <v>236</v>
      </c>
      <c r="T5" s="126" t="s">
        <v>35</v>
      </c>
      <c r="U5" s="61"/>
      <c r="V5" s="45" t="s">
        <v>36</v>
      </c>
      <c r="W5" s="49">
        <v>800170</v>
      </c>
      <c r="X5" s="56" t="s">
        <v>37</v>
      </c>
      <c r="Y5" s="136">
        <v>45323</v>
      </c>
      <c r="Z5" s="45"/>
      <c r="AA5" s="61">
        <v>1</v>
      </c>
      <c r="AB5" s="61">
        <v>1</v>
      </c>
      <c r="AC5" s="61" t="s">
        <v>38</v>
      </c>
      <c r="AD5" s="107" t="s">
        <v>806</v>
      </c>
    </row>
    <row r="6" spans="1:30" s="83" customFormat="1" ht="15.6" x14ac:dyDescent="0.3">
      <c r="A6" s="50" t="s">
        <v>133</v>
      </c>
      <c r="B6" s="50">
        <v>800171</v>
      </c>
      <c r="C6" s="209" t="s">
        <v>134</v>
      </c>
      <c r="D6" s="166" t="s">
        <v>135</v>
      </c>
      <c r="E6" s="50" t="s">
        <v>584</v>
      </c>
      <c r="F6" s="169">
        <v>2348.9361702127658</v>
      </c>
      <c r="G6" s="178">
        <f t="shared" ref="G6:G46" si="0">F6*1.2</f>
        <v>2818.7234042553187</v>
      </c>
      <c r="H6" s="143" t="s">
        <v>31</v>
      </c>
      <c r="I6" s="52">
        <v>10</v>
      </c>
      <c r="J6" s="53" t="s">
        <v>32</v>
      </c>
      <c r="K6" s="50" t="s">
        <v>33</v>
      </c>
      <c r="L6" s="127">
        <v>84031090</v>
      </c>
      <c r="M6" s="53" t="s">
        <v>34</v>
      </c>
      <c r="N6" s="131">
        <v>1000</v>
      </c>
      <c r="O6" s="154">
        <v>1450</v>
      </c>
      <c r="P6" s="151">
        <v>800</v>
      </c>
      <c r="Q6" s="47"/>
      <c r="R6" s="109">
        <v>257</v>
      </c>
      <c r="S6" s="103">
        <v>237</v>
      </c>
      <c r="T6" s="128" t="s">
        <v>35</v>
      </c>
      <c r="U6" s="62"/>
      <c r="V6" s="50" t="s">
        <v>36</v>
      </c>
      <c r="W6" s="47">
        <v>800171</v>
      </c>
      <c r="X6" s="53" t="s">
        <v>37</v>
      </c>
      <c r="Y6" s="137">
        <v>45323</v>
      </c>
      <c r="Z6" s="50"/>
      <c r="AA6" s="62">
        <v>1</v>
      </c>
      <c r="AB6" s="62">
        <v>1</v>
      </c>
      <c r="AC6" s="62" t="s">
        <v>38</v>
      </c>
      <c r="AD6" s="110" t="s">
        <v>806</v>
      </c>
    </row>
    <row r="7" spans="1:30" s="83" customFormat="1" ht="15.6" x14ac:dyDescent="0.3">
      <c r="A7" s="50" t="s">
        <v>136</v>
      </c>
      <c r="B7" s="50">
        <v>800172</v>
      </c>
      <c r="C7" s="209" t="s">
        <v>137</v>
      </c>
      <c r="D7" s="166" t="s">
        <v>138</v>
      </c>
      <c r="E7" s="50" t="s">
        <v>584</v>
      </c>
      <c r="F7" s="169">
        <v>2514.8936170212764</v>
      </c>
      <c r="G7" s="178">
        <f t="shared" si="0"/>
        <v>3017.8723404255315</v>
      </c>
      <c r="H7" s="143" t="s">
        <v>31</v>
      </c>
      <c r="I7" s="52">
        <v>10</v>
      </c>
      <c r="J7" s="53" t="s">
        <v>32</v>
      </c>
      <c r="K7" s="50" t="s">
        <v>33</v>
      </c>
      <c r="L7" s="127">
        <v>84031090</v>
      </c>
      <c r="M7" s="53" t="s">
        <v>34</v>
      </c>
      <c r="N7" s="131">
        <v>1150</v>
      </c>
      <c r="O7" s="154">
        <v>1450</v>
      </c>
      <c r="P7" s="151">
        <v>800</v>
      </c>
      <c r="Q7" s="47"/>
      <c r="R7" s="109">
        <v>289</v>
      </c>
      <c r="S7" s="103">
        <v>269</v>
      </c>
      <c r="T7" s="128" t="s">
        <v>35</v>
      </c>
      <c r="U7" s="62"/>
      <c r="V7" s="50" t="s">
        <v>36</v>
      </c>
      <c r="W7" s="47">
        <v>800172</v>
      </c>
      <c r="X7" s="53" t="s">
        <v>37</v>
      </c>
      <c r="Y7" s="137">
        <v>45323</v>
      </c>
      <c r="Z7" s="50"/>
      <c r="AA7" s="62">
        <v>1</v>
      </c>
      <c r="AB7" s="62">
        <v>1</v>
      </c>
      <c r="AC7" s="62" t="s">
        <v>38</v>
      </c>
      <c r="AD7" s="110" t="s">
        <v>806</v>
      </c>
    </row>
    <row r="8" spans="1:30" s="83" customFormat="1" ht="15.6" x14ac:dyDescent="0.3">
      <c r="A8" s="50" t="s">
        <v>139</v>
      </c>
      <c r="B8" s="50">
        <v>800174</v>
      </c>
      <c r="C8" s="209" t="s">
        <v>140</v>
      </c>
      <c r="D8" s="166" t="s">
        <v>141</v>
      </c>
      <c r="E8" s="50" t="s">
        <v>584</v>
      </c>
      <c r="F8" s="169">
        <v>3038.2978723404253</v>
      </c>
      <c r="G8" s="178">
        <f t="shared" si="0"/>
        <v>3645.9574468085102</v>
      </c>
      <c r="H8" s="143" t="s">
        <v>31</v>
      </c>
      <c r="I8" s="52">
        <v>10</v>
      </c>
      <c r="J8" s="53" t="s">
        <v>32</v>
      </c>
      <c r="K8" s="50" t="s">
        <v>33</v>
      </c>
      <c r="L8" s="127">
        <v>84031090</v>
      </c>
      <c r="M8" s="53" t="s">
        <v>34</v>
      </c>
      <c r="N8" s="131">
        <v>1000</v>
      </c>
      <c r="O8" s="154">
        <v>1605</v>
      </c>
      <c r="P8" s="151">
        <v>800</v>
      </c>
      <c r="Q8" s="47"/>
      <c r="R8" s="53">
        <f t="shared" ref="R8:R19" si="1">S8*1.15</f>
        <v>362.25</v>
      </c>
      <c r="S8" s="50">
        <v>315</v>
      </c>
      <c r="T8" s="128" t="s">
        <v>35</v>
      </c>
      <c r="U8" s="62"/>
      <c r="V8" s="50" t="s">
        <v>36</v>
      </c>
      <c r="W8" s="47">
        <v>800174</v>
      </c>
      <c r="X8" s="53" t="s">
        <v>37</v>
      </c>
      <c r="Y8" s="137">
        <v>45323</v>
      </c>
      <c r="Z8" s="50"/>
      <c r="AA8" s="62">
        <v>1</v>
      </c>
      <c r="AB8" s="62">
        <v>1</v>
      </c>
      <c r="AC8" s="62" t="s">
        <v>38</v>
      </c>
      <c r="AD8" s="110" t="s">
        <v>806</v>
      </c>
    </row>
    <row r="9" spans="1:30" s="105" customFormat="1" ht="15.6" x14ac:dyDescent="0.3">
      <c r="A9" s="103" t="s">
        <v>768</v>
      </c>
      <c r="B9" s="103">
        <v>800183</v>
      </c>
      <c r="C9" s="243">
        <v>8595183301256</v>
      </c>
      <c r="D9" s="230" t="s">
        <v>771</v>
      </c>
      <c r="E9" s="103" t="s">
        <v>584</v>
      </c>
      <c r="F9" s="169">
        <v>4702.1276595744685</v>
      </c>
      <c r="G9" s="178">
        <f t="shared" si="0"/>
        <v>5642.5531914893618</v>
      </c>
      <c r="H9" s="180" t="s">
        <v>31</v>
      </c>
      <c r="I9" s="104">
        <v>10</v>
      </c>
      <c r="J9" s="109" t="s">
        <v>32</v>
      </c>
      <c r="K9" s="103" t="s">
        <v>33</v>
      </c>
      <c r="L9" s="182">
        <v>84031090</v>
      </c>
      <c r="M9" s="109" t="s">
        <v>34</v>
      </c>
      <c r="N9" s="131">
        <v>1000</v>
      </c>
      <c r="O9" s="154">
        <v>1450</v>
      </c>
      <c r="P9" s="151">
        <v>800</v>
      </c>
      <c r="Q9" s="176"/>
      <c r="R9" s="109">
        <v>256</v>
      </c>
      <c r="S9" s="103">
        <v>236</v>
      </c>
      <c r="T9" s="202" t="s">
        <v>35</v>
      </c>
      <c r="U9" s="181"/>
      <c r="V9" s="103" t="s">
        <v>36</v>
      </c>
      <c r="W9" s="176">
        <v>800183</v>
      </c>
      <c r="X9" s="109" t="s">
        <v>37</v>
      </c>
      <c r="Y9" s="184">
        <v>45323</v>
      </c>
      <c r="Z9" s="103"/>
      <c r="AA9" s="181">
        <v>1</v>
      </c>
      <c r="AB9" s="181">
        <v>1</v>
      </c>
      <c r="AC9" s="181" t="s">
        <v>38</v>
      </c>
      <c r="AD9" s="244" t="s">
        <v>806</v>
      </c>
    </row>
    <row r="10" spans="1:30" s="105" customFormat="1" ht="15.6" x14ac:dyDescent="0.3">
      <c r="A10" s="103" t="s">
        <v>769</v>
      </c>
      <c r="B10" s="103">
        <v>800184</v>
      </c>
      <c r="C10" s="243">
        <v>8595183301096</v>
      </c>
      <c r="D10" s="230" t="s">
        <v>772</v>
      </c>
      <c r="E10" s="103" t="s">
        <v>584</v>
      </c>
      <c r="F10" s="169">
        <v>4740.4255319148933</v>
      </c>
      <c r="G10" s="178">
        <f t="shared" si="0"/>
        <v>5688.510638297872</v>
      </c>
      <c r="H10" s="180" t="s">
        <v>31</v>
      </c>
      <c r="I10" s="104">
        <v>10</v>
      </c>
      <c r="J10" s="109" t="s">
        <v>32</v>
      </c>
      <c r="K10" s="103" t="s">
        <v>33</v>
      </c>
      <c r="L10" s="182">
        <v>84031090</v>
      </c>
      <c r="M10" s="109" t="s">
        <v>34</v>
      </c>
      <c r="N10" s="131">
        <v>1000</v>
      </c>
      <c r="O10" s="154">
        <v>1450</v>
      </c>
      <c r="P10" s="151">
        <v>800</v>
      </c>
      <c r="Q10" s="176"/>
      <c r="R10" s="109">
        <v>257</v>
      </c>
      <c r="S10" s="103">
        <v>237</v>
      </c>
      <c r="T10" s="202" t="s">
        <v>35</v>
      </c>
      <c r="U10" s="181"/>
      <c r="V10" s="103" t="s">
        <v>36</v>
      </c>
      <c r="W10" s="176">
        <v>800184</v>
      </c>
      <c r="X10" s="109" t="s">
        <v>37</v>
      </c>
      <c r="Y10" s="184">
        <v>45323</v>
      </c>
      <c r="Z10" s="103"/>
      <c r="AA10" s="181">
        <v>1</v>
      </c>
      <c r="AB10" s="181">
        <v>1</v>
      </c>
      <c r="AC10" s="181" t="s">
        <v>38</v>
      </c>
      <c r="AD10" s="244" t="s">
        <v>806</v>
      </c>
    </row>
    <row r="11" spans="1:30" s="105" customFormat="1" ht="15.6" x14ac:dyDescent="0.3">
      <c r="A11" s="103" t="s">
        <v>770</v>
      </c>
      <c r="B11" s="103">
        <v>800185</v>
      </c>
      <c r="C11" s="243">
        <v>8595183301270</v>
      </c>
      <c r="D11" s="230" t="s">
        <v>773</v>
      </c>
      <c r="E11" s="103" t="s">
        <v>584</v>
      </c>
      <c r="F11" s="169">
        <v>4906.3829787234044</v>
      </c>
      <c r="G11" s="178">
        <f t="shared" si="0"/>
        <v>5887.6595744680853</v>
      </c>
      <c r="H11" s="180" t="s">
        <v>31</v>
      </c>
      <c r="I11" s="104">
        <v>10</v>
      </c>
      <c r="J11" s="109" t="s">
        <v>32</v>
      </c>
      <c r="K11" s="103" t="s">
        <v>33</v>
      </c>
      <c r="L11" s="182">
        <v>84031090</v>
      </c>
      <c r="M11" s="109" t="s">
        <v>34</v>
      </c>
      <c r="N11" s="131">
        <v>1150</v>
      </c>
      <c r="O11" s="154">
        <v>1450</v>
      </c>
      <c r="P11" s="151">
        <v>800</v>
      </c>
      <c r="Q11" s="176"/>
      <c r="R11" s="109">
        <v>289</v>
      </c>
      <c r="S11" s="103">
        <v>269</v>
      </c>
      <c r="T11" s="202" t="s">
        <v>35</v>
      </c>
      <c r="U11" s="181"/>
      <c r="V11" s="103" t="s">
        <v>36</v>
      </c>
      <c r="W11" s="176">
        <v>800185</v>
      </c>
      <c r="X11" s="109" t="s">
        <v>37</v>
      </c>
      <c r="Y11" s="184">
        <v>45323</v>
      </c>
      <c r="Z11" s="103"/>
      <c r="AA11" s="181">
        <v>1</v>
      </c>
      <c r="AB11" s="181">
        <v>1</v>
      </c>
      <c r="AC11" s="181" t="s">
        <v>38</v>
      </c>
      <c r="AD11" s="244" t="s">
        <v>806</v>
      </c>
    </row>
    <row r="12" spans="1:30" s="105" customFormat="1" ht="15.6" x14ac:dyDescent="0.3">
      <c r="A12" s="103" t="s">
        <v>537</v>
      </c>
      <c r="B12" s="103">
        <v>800215</v>
      </c>
      <c r="C12" s="210">
        <v>8595183322428</v>
      </c>
      <c r="D12" s="167" t="s">
        <v>538</v>
      </c>
      <c r="E12" s="103" t="s">
        <v>584</v>
      </c>
      <c r="F12" s="169">
        <v>3961.7021276595747</v>
      </c>
      <c r="G12" s="178">
        <f t="shared" si="0"/>
        <v>4754.0425531914898</v>
      </c>
      <c r="H12" s="180" t="s">
        <v>31</v>
      </c>
      <c r="I12" s="104">
        <v>10</v>
      </c>
      <c r="J12" s="109" t="s">
        <v>32</v>
      </c>
      <c r="K12" s="103" t="s">
        <v>33</v>
      </c>
      <c r="L12" s="182">
        <v>84031090</v>
      </c>
      <c r="M12" s="109" t="s">
        <v>34</v>
      </c>
      <c r="N12" s="131">
        <v>1150</v>
      </c>
      <c r="O12" s="154">
        <v>1221</v>
      </c>
      <c r="P12" s="151">
        <v>594</v>
      </c>
      <c r="Q12" s="176"/>
      <c r="R12" s="109">
        <f t="shared" si="1"/>
        <v>330.04999999999995</v>
      </c>
      <c r="S12" s="103">
        <v>287</v>
      </c>
      <c r="T12" s="202" t="s">
        <v>35</v>
      </c>
      <c r="U12" s="181"/>
      <c r="V12" s="103" t="s">
        <v>36</v>
      </c>
      <c r="W12" s="176">
        <v>800215</v>
      </c>
      <c r="X12" s="109" t="s">
        <v>37</v>
      </c>
      <c r="Y12" s="184">
        <v>45323</v>
      </c>
      <c r="Z12" s="103"/>
      <c r="AA12" s="181">
        <v>1</v>
      </c>
      <c r="AB12" s="181">
        <v>1</v>
      </c>
      <c r="AC12" s="181" t="s">
        <v>38</v>
      </c>
      <c r="AD12" s="244" t="s">
        <v>806</v>
      </c>
    </row>
    <row r="13" spans="1:30" s="83" customFormat="1" ht="15.6" x14ac:dyDescent="0.3">
      <c r="A13" s="50" t="s">
        <v>142</v>
      </c>
      <c r="B13" s="50">
        <v>800175</v>
      </c>
      <c r="C13" s="209" t="s">
        <v>143</v>
      </c>
      <c r="D13" s="166" t="s">
        <v>144</v>
      </c>
      <c r="E13" s="50" t="s">
        <v>584</v>
      </c>
      <c r="F13" s="169">
        <v>4246.8085106382978</v>
      </c>
      <c r="G13" s="178">
        <f t="shared" si="0"/>
        <v>5096.1702127659573</v>
      </c>
      <c r="H13" s="143" t="s">
        <v>31</v>
      </c>
      <c r="I13" s="52">
        <v>10</v>
      </c>
      <c r="J13" s="53" t="s">
        <v>32</v>
      </c>
      <c r="K13" s="50" t="s">
        <v>33</v>
      </c>
      <c r="L13" s="127">
        <v>84031090</v>
      </c>
      <c r="M13" s="53" t="s">
        <v>34</v>
      </c>
      <c r="N13" s="131">
        <v>1447</v>
      </c>
      <c r="O13" s="154">
        <v>1411</v>
      </c>
      <c r="P13" s="151">
        <v>674</v>
      </c>
      <c r="Q13" s="47"/>
      <c r="R13" s="53">
        <f t="shared" si="1"/>
        <v>396.74999999999994</v>
      </c>
      <c r="S13" s="50">
        <v>345</v>
      </c>
      <c r="T13" s="128" t="s">
        <v>35</v>
      </c>
      <c r="U13" s="62"/>
      <c r="V13" s="50" t="s">
        <v>36</v>
      </c>
      <c r="W13" s="47">
        <v>800175</v>
      </c>
      <c r="X13" s="53" t="s">
        <v>37</v>
      </c>
      <c r="Y13" s="137">
        <v>45323</v>
      </c>
      <c r="Z13" s="50"/>
      <c r="AA13" s="62">
        <v>1</v>
      </c>
      <c r="AB13" s="62">
        <v>1</v>
      </c>
      <c r="AC13" s="62" t="s">
        <v>38</v>
      </c>
      <c r="AD13" s="110" t="s">
        <v>806</v>
      </c>
    </row>
    <row r="14" spans="1:30" s="83" customFormat="1" ht="15.6" x14ac:dyDescent="0.3">
      <c r="A14" s="50" t="s">
        <v>145</v>
      </c>
      <c r="B14" s="50">
        <v>800176</v>
      </c>
      <c r="C14" s="209" t="s">
        <v>146</v>
      </c>
      <c r="D14" s="166" t="s">
        <v>147</v>
      </c>
      <c r="E14" s="50" t="s">
        <v>584</v>
      </c>
      <c r="F14" s="169">
        <v>4314.8936170212764</v>
      </c>
      <c r="G14" s="178">
        <f t="shared" si="0"/>
        <v>5177.8723404255315</v>
      </c>
      <c r="H14" s="143" t="s">
        <v>31</v>
      </c>
      <c r="I14" s="52">
        <v>10</v>
      </c>
      <c r="J14" s="53" t="s">
        <v>32</v>
      </c>
      <c r="K14" s="50" t="s">
        <v>33</v>
      </c>
      <c r="L14" s="127">
        <v>84031090</v>
      </c>
      <c r="M14" s="53" t="s">
        <v>34</v>
      </c>
      <c r="N14" s="131">
        <v>1447</v>
      </c>
      <c r="O14" s="154">
        <v>1411</v>
      </c>
      <c r="P14" s="151">
        <v>674</v>
      </c>
      <c r="Q14" s="47"/>
      <c r="R14" s="53">
        <f t="shared" si="1"/>
        <v>396.74999999999994</v>
      </c>
      <c r="S14" s="50">
        <v>345</v>
      </c>
      <c r="T14" s="128" t="s">
        <v>35</v>
      </c>
      <c r="U14" s="62"/>
      <c r="V14" s="50" t="s">
        <v>36</v>
      </c>
      <c r="W14" s="47">
        <v>800176</v>
      </c>
      <c r="X14" s="53" t="s">
        <v>37</v>
      </c>
      <c r="Y14" s="137">
        <v>45323</v>
      </c>
      <c r="Z14" s="50"/>
      <c r="AA14" s="62">
        <v>1</v>
      </c>
      <c r="AB14" s="62">
        <v>1</v>
      </c>
      <c r="AC14" s="62" t="s">
        <v>38</v>
      </c>
      <c r="AD14" s="110" t="s">
        <v>806</v>
      </c>
    </row>
    <row r="15" spans="1:30" s="105" customFormat="1" ht="15.6" x14ac:dyDescent="0.3">
      <c r="A15" s="103" t="s">
        <v>540</v>
      </c>
      <c r="B15" s="103">
        <v>800216</v>
      </c>
      <c r="C15" s="210">
        <v>8595183322282</v>
      </c>
      <c r="D15" s="167" t="s">
        <v>541</v>
      </c>
      <c r="E15" s="50" t="s">
        <v>584</v>
      </c>
      <c r="F15" s="169">
        <v>4617.0212765957449</v>
      </c>
      <c r="G15" s="178">
        <f t="shared" si="0"/>
        <v>5540.4255319148933</v>
      </c>
      <c r="H15" s="180" t="s">
        <v>31</v>
      </c>
      <c r="I15" s="104">
        <v>10</v>
      </c>
      <c r="J15" s="109" t="s">
        <v>32</v>
      </c>
      <c r="K15" s="103" t="s">
        <v>33</v>
      </c>
      <c r="L15" s="182">
        <v>84031090</v>
      </c>
      <c r="M15" s="109" t="s">
        <v>34</v>
      </c>
      <c r="N15" s="131">
        <v>1647</v>
      </c>
      <c r="O15" s="154">
        <v>1411</v>
      </c>
      <c r="P15" s="151">
        <v>674</v>
      </c>
      <c r="Q15" s="176"/>
      <c r="R15" s="109">
        <f t="shared" si="1"/>
        <v>480.7</v>
      </c>
      <c r="S15" s="103">
        <v>418</v>
      </c>
      <c r="T15" s="202" t="s">
        <v>35</v>
      </c>
      <c r="U15" s="181"/>
      <c r="V15" s="103" t="s">
        <v>36</v>
      </c>
      <c r="W15" s="176">
        <v>800216</v>
      </c>
      <c r="X15" s="109" t="s">
        <v>37</v>
      </c>
      <c r="Y15" s="184">
        <v>45323</v>
      </c>
      <c r="Z15" s="103"/>
      <c r="AA15" s="181">
        <v>1</v>
      </c>
      <c r="AB15" s="181">
        <v>1</v>
      </c>
      <c r="AC15" s="181" t="s">
        <v>38</v>
      </c>
      <c r="AD15" s="110" t="s">
        <v>806</v>
      </c>
    </row>
    <row r="16" spans="1:30" s="83" customFormat="1" ht="15.6" x14ac:dyDescent="0.3">
      <c r="A16" s="50" t="s">
        <v>148</v>
      </c>
      <c r="B16" s="50">
        <v>800177</v>
      </c>
      <c r="C16" s="209" t="s">
        <v>149</v>
      </c>
      <c r="D16" s="166" t="s">
        <v>150</v>
      </c>
      <c r="E16" s="50" t="s">
        <v>584</v>
      </c>
      <c r="F16" s="169">
        <v>3340.4255319148938</v>
      </c>
      <c r="G16" s="178">
        <f t="shared" si="0"/>
        <v>4008.5106382978724</v>
      </c>
      <c r="H16" s="143" t="s">
        <v>31</v>
      </c>
      <c r="I16" s="52">
        <v>10</v>
      </c>
      <c r="J16" s="53" t="s">
        <v>32</v>
      </c>
      <c r="K16" s="50" t="s">
        <v>33</v>
      </c>
      <c r="L16" s="127">
        <v>84031090</v>
      </c>
      <c r="M16" s="53" t="s">
        <v>34</v>
      </c>
      <c r="N16" s="131">
        <v>1150</v>
      </c>
      <c r="O16" s="154">
        <v>1605</v>
      </c>
      <c r="P16" s="151">
        <v>800</v>
      </c>
      <c r="Q16" s="47"/>
      <c r="R16" s="53">
        <f t="shared" si="1"/>
        <v>443.9</v>
      </c>
      <c r="S16" s="50">
        <v>386</v>
      </c>
      <c r="T16" s="128" t="s">
        <v>35</v>
      </c>
      <c r="U16" s="62"/>
      <c r="V16" s="50" t="s">
        <v>36</v>
      </c>
      <c r="W16" s="47">
        <v>800177</v>
      </c>
      <c r="X16" s="53" t="s">
        <v>37</v>
      </c>
      <c r="Y16" s="137">
        <v>45323</v>
      </c>
      <c r="Z16" s="50"/>
      <c r="AA16" s="62">
        <v>1</v>
      </c>
      <c r="AB16" s="62">
        <v>1</v>
      </c>
      <c r="AC16" s="62" t="s">
        <v>38</v>
      </c>
      <c r="AD16" s="110" t="s">
        <v>806</v>
      </c>
    </row>
    <row r="17" spans="1:30" s="83" customFormat="1" ht="15.6" x14ac:dyDescent="0.3">
      <c r="A17" s="50" t="s">
        <v>151</v>
      </c>
      <c r="B17" s="50">
        <v>800178</v>
      </c>
      <c r="C17" s="209" t="s">
        <v>152</v>
      </c>
      <c r="D17" s="166" t="s">
        <v>153</v>
      </c>
      <c r="E17" s="50" t="s">
        <v>584</v>
      </c>
      <c r="F17" s="169">
        <v>3395.744680851064</v>
      </c>
      <c r="G17" s="178">
        <f t="shared" si="0"/>
        <v>4074.8936170212764</v>
      </c>
      <c r="H17" s="143" t="s">
        <v>31</v>
      </c>
      <c r="I17" s="52">
        <v>10</v>
      </c>
      <c r="J17" s="53" t="s">
        <v>32</v>
      </c>
      <c r="K17" s="50" t="s">
        <v>33</v>
      </c>
      <c r="L17" s="127">
        <v>84031090</v>
      </c>
      <c r="M17" s="53" t="s">
        <v>34</v>
      </c>
      <c r="N17" s="131">
        <v>1350</v>
      </c>
      <c r="O17" s="154">
        <v>1605</v>
      </c>
      <c r="P17" s="151">
        <v>900</v>
      </c>
      <c r="Q17" s="47"/>
      <c r="R17" s="53">
        <f t="shared" si="1"/>
        <v>443.9</v>
      </c>
      <c r="S17" s="50">
        <v>386</v>
      </c>
      <c r="T17" s="128" t="s">
        <v>35</v>
      </c>
      <c r="U17" s="62"/>
      <c r="V17" s="50" t="s">
        <v>36</v>
      </c>
      <c r="W17" s="47">
        <v>800178</v>
      </c>
      <c r="X17" s="53" t="s">
        <v>37</v>
      </c>
      <c r="Y17" s="137">
        <v>45323</v>
      </c>
      <c r="Z17" s="50"/>
      <c r="AA17" s="62">
        <v>1</v>
      </c>
      <c r="AB17" s="62">
        <v>1</v>
      </c>
      <c r="AC17" s="62" t="s">
        <v>38</v>
      </c>
      <c r="AD17" s="110" t="s">
        <v>806</v>
      </c>
    </row>
    <row r="18" spans="1:30" s="83" customFormat="1" ht="15.6" x14ac:dyDescent="0.3">
      <c r="A18" s="50" t="s">
        <v>154</v>
      </c>
      <c r="B18" s="50">
        <v>800179</v>
      </c>
      <c r="C18" s="209" t="s">
        <v>155</v>
      </c>
      <c r="D18" s="166" t="s">
        <v>156</v>
      </c>
      <c r="E18" s="50" t="s">
        <v>584</v>
      </c>
      <c r="F18" s="169">
        <v>4195.744680851064</v>
      </c>
      <c r="G18" s="178">
        <f t="shared" si="0"/>
        <v>5034.8936170212764</v>
      </c>
      <c r="H18" s="143" t="s">
        <v>31</v>
      </c>
      <c r="I18" s="52">
        <v>10</v>
      </c>
      <c r="J18" s="53" t="s">
        <v>32</v>
      </c>
      <c r="K18" s="50" t="s">
        <v>33</v>
      </c>
      <c r="L18" s="127">
        <v>84031090</v>
      </c>
      <c r="M18" s="53" t="s">
        <v>34</v>
      </c>
      <c r="N18" s="131">
        <v>1350</v>
      </c>
      <c r="O18" s="154">
        <v>1600</v>
      </c>
      <c r="P18" s="151">
        <v>900</v>
      </c>
      <c r="Q18" s="47"/>
      <c r="R18" s="53">
        <f t="shared" si="1"/>
        <v>523.25</v>
      </c>
      <c r="S18" s="50">
        <v>455</v>
      </c>
      <c r="T18" s="128" t="s">
        <v>35</v>
      </c>
      <c r="U18" s="62"/>
      <c r="V18" s="50" t="s">
        <v>36</v>
      </c>
      <c r="W18" s="47">
        <v>800179</v>
      </c>
      <c r="X18" s="53" t="s">
        <v>37</v>
      </c>
      <c r="Y18" s="137">
        <v>45323</v>
      </c>
      <c r="Z18" s="50"/>
      <c r="AA18" s="62">
        <v>1</v>
      </c>
      <c r="AB18" s="62">
        <v>1</v>
      </c>
      <c r="AC18" s="62" t="s">
        <v>38</v>
      </c>
      <c r="AD18" s="110" t="s">
        <v>806</v>
      </c>
    </row>
    <row r="19" spans="1:30" s="105" customFormat="1" ht="16.2" thickBot="1" x14ac:dyDescent="0.35">
      <c r="A19" s="211" t="s">
        <v>635</v>
      </c>
      <c r="B19" s="211">
        <v>800182</v>
      </c>
      <c r="C19" s="243">
        <v>8595183322596</v>
      </c>
      <c r="D19" s="167" t="s">
        <v>636</v>
      </c>
      <c r="E19" s="211" t="s">
        <v>584</v>
      </c>
      <c r="F19" s="255">
        <v>7723.4</v>
      </c>
      <c r="G19" s="256">
        <f t="shared" si="0"/>
        <v>9268.08</v>
      </c>
      <c r="H19" s="245" t="s">
        <v>31</v>
      </c>
      <c r="I19" s="246">
        <v>10</v>
      </c>
      <c r="J19" s="247" t="s">
        <v>32</v>
      </c>
      <c r="K19" s="211" t="s">
        <v>33</v>
      </c>
      <c r="L19" s="248">
        <v>84031090</v>
      </c>
      <c r="M19" s="247" t="s">
        <v>34</v>
      </c>
      <c r="N19" s="132">
        <v>1303</v>
      </c>
      <c r="O19" s="157">
        <v>1840</v>
      </c>
      <c r="P19" s="249">
        <v>938</v>
      </c>
      <c r="Q19" s="250"/>
      <c r="R19" s="247">
        <f t="shared" si="1"/>
        <v>890.09999999999991</v>
      </c>
      <c r="S19" s="211">
        <v>774</v>
      </c>
      <c r="T19" s="251" t="s">
        <v>35</v>
      </c>
      <c r="U19" s="252"/>
      <c r="V19" s="211" t="s">
        <v>36</v>
      </c>
      <c r="W19" s="250">
        <v>800182</v>
      </c>
      <c r="X19" s="247" t="s">
        <v>37</v>
      </c>
      <c r="Y19" s="253">
        <v>45323</v>
      </c>
      <c r="Z19" s="211"/>
      <c r="AA19" s="252">
        <v>1</v>
      </c>
      <c r="AB19" s="252">
        <v>1</v>
      </c>
      <c r="AC19" s="252" t="s">
        <v>38</v>
      </c>
      <c r="AD19" s="254" t="s">
        <v>806</v>
      </c>
    </row>
    <row r="20" spans="1:30" s="83" customFormat="1" ht="16.2" thickBot="1" x14ac:dyDescent="0.35">
      <c r="A20" s="121"/>
      <c r="B20" s="121"/>
      <c r="C20" s="64"/>
      <c r="D20" s="122" t="s">
        <v>157</v>
      </c>
      <c r="E20" s="92"/>
      <c r="F20" s="170"/>
      <c r="G20" s="170"/>
      <c r="H20" s="93"/>
      <c r="I20" s="94"/>
      <c r="J20" s="91"/>
      <c r="K20" s="91"/>
      <c r="L20" s="171"/>
      <c r="M20" s="91"/>
      <c r="N20" s="96"/>
      <c r="O20" s="96"/>
      <c r="P20" s="96"/>
      <c r="Q20" s="96"/>
      <c r="R20" s="95"/>
      <c r="S20" s="95"/>
      <c r="T20" s="172"/>
      <c r="U20" s="96"/>
      <c r="V20" s="96"/>
      <c r="W20" s="173"/>
      <c r="X20" s="97"/>
      <c r="Y20" s="98"/>
      <c r="Z20" s="98"/>
      <c r="AA20" s="174"/>
      <c r="AB20" s="174"/>
      <c r="AC20" s="174"/>
      <c r="AD20" s="118"/>
    </row>
    <row r="21" spans="1:30" s="83" customFormat="1" ht="15.6" x14ac:dyDescent="0.3">
      <c r="A21" s="56" t="s">
        <v>28</v>
      </c>
      <c r="B21" s="45">
        <v>800200</v>
      </c>
      <c r="C21" s="205" t="s">
        <v>158</v>
      </c>
      <c r="D21" s="500" t="s">
        <v>159</v>
      </c>
      <c r="E21" s="49" t="s">
        <v>583</v>
      </c>
      <c r="F21" s="504">
        <v>2757.45</v>
      </c>
      <c r="G21" s="198">
        <f t="shared" si="0"/>
        <v>3308.9399999999996</v>
      </c>
      <c r="H21" s="506" t="s">
        <v>31</v>
      </c>
      <c r="I21" s="48">
        <v>10</v>
      </c>
      <c r="J21" s="45" t="s">
        <v>32</v>
      </c>
      <c r="K21" s="49" t="s">
        <v>33</v>
      </c>
      <c r="L21" s="509">
        <v>84031090</v>
      </c>
      <c r="M21" s="49" t="s">
        <v>34</v>
      </c>
      <c r="N21" s="153">
        <v>1000</v>
      </c>
      <c r="O21" s="513">
        <v>1400</v>
      </c>
      <c r="P21" s="153">
        <v>800</v>
      </c>
      <c r="Q21" s="49"/>
      <c r="R21" s="45">
        <f>S21*1.15</f>
        <v>327.75</v>
      </c>
      <c r="S21" s="49">
        <v>285</v>
      </c>
      <c r="T21" s="3" t="s">
        <v>35</v>
      </c>
      <c r="U21" s="49"/>
      <c r="V21" s="45" t="s">
        <v>36</v>
      </c>
      <c r="W21" s="49">
        <v>800200</v>
      </c>
      <c r="X21" s="45" t="s">
        <v>37</v>
      </c>
      <c r="Y21" s="516">
        <v>45323</v>
      </c>
      <c r="Z21" s="45"/>
      <c r="AA21" s="49">
        <v>1</v>
      </c>
      <c r="AB21" s="45">
        <v>1</v>
      </c>
      <c r="AC21" s="45" t="s">
        <v>38</v>
      </c>
      <c r="AD21" s="133" t="s">
        <v>806</v>
      </c>
    </row>
    <row r="22" spans="1:30" s="83" customFormat="1" ht="15.6" x14ac:dyDescent="0.3">
      <c r="A22" s="53" t="s">
        <v>28</v>
      </c>
      <c r="B22" s="50">
        <v>802200</v>
      </c>
      <c r="C22" s="204" t="s">
        <v>587</v>
      </c>
      <c r="D22" s="501" t="s">
        <v>159</v>
      </c>
      <c r="E22" s="488" t="s">
        <v>586</v>
      </c>
      <c r="F22" s="505">
        <v>2757.45</v>
      </c>
      <c r="G22" s="199">
        <f t="shared" ref="G22" si="2">F22*1.2</f>
        <v>3308.9399999999996</v>
      </c>
      <c r="H22" s="233" t="s">
        <v>31</v>
      </c>
      <c r="I22" s="52">
        <v>10</v>
      </c>
      <c r="J22" s="50" t="s">
        <v>32</v>
      </c>
      <c r="K22" s="488" t="s">
        <v>33</v>
      </c>
      <c r="L22" s="510">
        <v>84031090</v>
      </c>
      <c r="M22" s="488" t="s">
        <v>34</v>
      </c>
      <c r="N22" s="154">
        <v>1000</v>
      </c>
      <c r="O22" s="491">
        <v>1400</v>
      </c>
      <c r="P22" s="154">
        <v>800</v>
      </c>
      <c r="Q22" s="488"/>
      <c r="R22" s="50">
        <f>S22*1.15</f>
        <v>327.75</v>
      </c>
      <c r="S22" s="488">
        <v>285</v>
      </c>
      <c r="T22" s="4" t="s">
        <v>35</v>
      </c>
      <c r="U22" s="488"/>
      <c r="V22" s="50" t="s">
        <v>36</v>
      </c>
      <c r="W22" s="488">
        <v>802200</v>
      </c>
      <c r="X22" s="50" t="s">
        <v>37</v>
      </c>
      <c r="Y22" s="517">
        <v>45323</v>
      </c>
      <c r="Z22" s="50"/>
      <c r="AA22" s="488">
        <v>1</v>
      </c>
      <c r="AB22" s="50">
        <v>1</v>
      </c>
      <c r="AC22" s="50" t="s">
        <v>38</v>
      </c>
      <c r="AD22" s="134" t="s">
        <v>806</v>
      </c>
    </row>
    <row r="23" spans="1:30" s="83" customFormat="1" ht="15.6" x14ac:dyDescent="0.3">
      <c r="A23" s="53" t="s">
        <v>42</v>
      </c>
      <c r="B23" s="50">
        <v>800201</v>
      </c>
      <c r="C23" s="204" t="s">
        <v>160</v>
      </c>
      <c r="D23" s="501" t="s">
        <v>161</v>
      </c>
      <c r="E23" s="488" t="s">
        <v>583</v>
      </c>
      <c r="F23" s="505">
        <v>3038.3</v>
      </c>
      <c r="G23" s="199">
        <f t="shared" si="0"/>
        <v>3645.96</v>
      </c>
      <c r="H23" s="233" t="s">
        <v>31</v>
      </c>
      <c r="I23" s="52">
        <v>10</v>
      </c>
      <c r="J23" s="50" t="s">
        <v>32</v>
      </c>
      <c r="K23" s="488" t="s">
        <v>33</v>
      </c>
      <c r="L23" s="510">
        <v>84031090</v>
      </c>
      <c r="M23" s="488" t="s">
        <v>34</v>
      </c>
      <c r="N23" s="154">
        <v>1150</v>
      </c>
      <c r="O23" s="491">
        <v>1400</v>
      </c>
      <c r="P23" s="154">
        <v>750</v>
      </c>
      <c r="Q23" s="488"/>
      <c r="R23" s="50">
        <f t="shared" ref="R23:R45" si="3">S23*1.15</f>
        <v>374.9</v>
      </c>
      <c r="S23" s="488">
        <v>326</v>
      </c>
      <c r="T23" s="4" t="s">
        <v>35</v>
      </c>
      <c r="U23" s="488"/>
      <c r="V23" s="50" t="s">
        <v>36</v>
      </c>
      <c r="W23" s="488">
        <v>800201</v>
      </c>
      <c r="X23" s="50" t="s">
        <v>37</v>
      </c>
      <c r="Y23" s="517">
        <v>45323</v>
      </c>
      <c r="Z23" s="50"/>
      <c r="AA23" s="488">
        <v>1</v>
      </c>
      <c r="AB23" s="50">
        <v>1</v>
      </c>
      <c r="AC23" s="50" t="s">
        <v>38</v>
      </c>
      <c r="AD23" s="134" t="s">
        <v>806</v>
      </c>
    </row>
    <row r="24" spans="1:30" s="83" customFormat="1" ht="15.6" x14ac:dyDescent="0.3">
      <c r="A24" s="53" t="s">
        <v>42</v>
      </c>
      <c r="B24" s="50">
        <v>802201</v>
      </c>
      <c r="C24" s="204" t="s">
        <v>588</v>
      </c>
      <c r="D24" s="501" t="s">
        <v>161</v>
      </c>
      <c r="E24" s="488" t="s">
        <v>586</v>
      </c>
      <c r="F24" s="505">
        <v>3038.3</v>
      </c>
      <c r="G24" s="199">
        <f t="shared" ref="G24" si="4">F24*1.2</f>
        <v>3645.96</v>
      </c>
      <c r="H24" s="233" t="s">
        <v>31</v>
      </c>
      <c r="I24" s="52">
        <v>10</v>
      </c>
      <c r="J24" s="50" t="s">
        <v>32</v>
      </c>
      <c r="K24" s="488" t="s">
        <v>33</v>
      </c>
      <c r="L24" s="510">
        <v>84031090</v>
      </c>
      <c r="M24" s="488" t="s">
        <v>34</v>
      </c>
      <c r="N24" s="154">
        <v>1150</v>
      </c>
      <c r="O24" s="491">
        <v>1400</v>
      </c>
      <c r="P24" s="154">
        <v>750</v>
      </c>
      <c r="Q24" s="488"/>
      <c r="R24" s="50">
        <f t="shared" ref="R24" si="5">S24*1.15</f>
        <v>374.9</v>
      </c>
      <c r="S24" s="488">
        <v>326</v>
      </c>
      <c r="T24" s="4" t="s">
        <v>35</v>
      </c>
      <c r="U24" s="488"/>
      <c r="V24" s="50" t="s">
        <v>36</v>
      </c>
      <c r="W24" s="488">
        <v>802201</v>
      </c>
      <c r="X24" s="50" t="s">
        <v>37</v>
      </c>
      <c r="Y24" s="517">
        <v>45323</v>
      </c>
      <c r="Z24" s="50"/>
      <c r="AA24" s="488">
        <v>1</v>
      </c>
      <c r="AB24" s="50">
        <v>1</v>
      </c>
      <c r="AC24" s="50" t="s">
        <v>38</v>
      </c>
      <c r="AD24" s="134" t="s">
        <v>806</v>
      </c>
    </row>
    <row r="25" spans="1:30" s="83" customFormat="1" ht="15.6" x14ac:dyDescent="0.3">
      <c r="A25" s="53" t="s">
        <v>45</v>
      </c>
      <c r="B25" s="50">
        <v>800202</v>
      </c>
      <c r="C25" s="204" t="s">
        <v>162</v>
      </c>
      <c r="D25" s="501" t="s">
        <v>163</v>
      </c>
      <c r="E25" s="488" t="s">
        <v>583</v>
      </c>
      <c r="F25" s="505">
        <v>3127.66</v>
      </c>
      <c r="G25" s="199">
        <f t="shared" si="0"/>
        <v>3753.1919999999996</v>
      </c>
      <c r="H25" s="233" t="s">
        <v>31</v>
      </c>
      <c r="I25" s="52">
        <v>10</v>
      </c>
      <c r="J25" s="50" t="s">
        <v>32</v>
      </c>
      <c r="K25" s="488" t="s">
        <v>33</v>
      </c>
      <c r="L25" s="510">
        <v>84031090</v>
      </c>
      <c r="M25" s="488" t="s">
        <v>34</v>
      </c>
      <c r="N25" s="154">
        <v>1150</v>
      </c>
      <c r="O25" s="491">
        <v>1400</v>
      </c>
      <c r="P25" s="154">
        <v>750</v>
      </c>
      <c r="Q25" s="488"/>
      <c r="R25" s="50">
        <f t="shared" si="3"/>
        <v>381.79999999999995</v>
      </c>
      <c r="S25" s="488">
        <v>332</v>
      </c>
      <c r="T25" s="4" t="s">
        <v>35</v>
      </c>
      <c r="U25" s="488"/>
      <c r="V25" s="50" t="s">
        <v>36</v>
      </c>
      <c r="W25" s="488">
        <v>800202</v>
      </c>
      <c r="X25" s="50" t="s">
        <v>37</v>
      </c>
      <c r="Y25" s="517">
        <v>45323</v>
      </c>
      <c r="Z25" s="50"/>
      <c r="AA25" s="488">
        <v>1</v>
      </c>
      <c r="AB25" s="50">
        <v>1</v>
      </c>
      <c r="AC25" s="50" t="s">
        <v>38</v>
      </c>
      <c r="AD25" s="134" t="s">
        <v>806</v>
      </c>
    </row>
    <row r="26" spans="1:30" s="83" customFormat="1" ht="15.6" x14ac:dyDescent="0.3">
      <c r="A26" s="53" t="s">
        <v>45</v>
      </c>
      <c r="B26" s="50">
        <v>802202</v>
      </c>
      <c r="C26" s="204" t="s">
        <v>589</v>
      </c>
      <c r="D26" s="501" t="s">
        <v>163</v>
      </c>
      <c r="E26" s="488" t="s">
        <v>586</v>
      </c>
      <c r="F26" s="505">
        <v>3127.66</v>
      </c>
      <c r="G26" s="199">
        <f t="shared" ref="G26" si="6">F26*1.2</f>
        <v>3753.1919999999996</v>
      </c>
      <c r="H26" s="233" t="s">
        <v>31</v>
      </c>
      <c r="I26" s="52">
        <v>10</v>
      </c>
      <c r="J26" s="50" t="s">
        <v>32</v>
      </c>
      <c r="K26" s="488" t="s">
        <v>33</v>
      </c>
      <c r="L26" s="510">
        <v>84031090</v>
      </c>
      <c r="M26" s="488" t="s">
        <v>34</v>
      </c>
      <c r="N26" s="154">
        <v>1150</v>
      </c>
      <c r="O26" s="491">
        <v>1400</v>
      </c>
      <c r="P26" s="154">
        <v>750</v>
      </c>
      <c r="Q26" s="488"/>
      <c r="R26" s="50">
        <f t="shared" ref="R26" si="7">S26*1.15</f>
        <v>381.79999999999995</v>
      </c>
      <c r="S26" s="488">
        <v>332</v>
      </c>
      <c r="T26" s="4" t="s">
        <v>35</v>
      </c>
      <c r="U26" s="488"/>
      <c r="V26" s="50" t="s">
        <v>36</v>
      </c>
      <c r="W26" s="488">
        <v>802202</v>
      </c>
      <c r="X26" s="50" t="s">
        <v>37</v>
      </c>
      <c r="Y26" s="517">
        <v>45323</v>
      </c>
      <c r="Z26" s="50"/>
      <c r="AA26" s="488">
        <v>1</v>
      </c>
      <c r="AB26" s="50">
        <v>1</v>
      </c>
      <c r="AC26" s="50" t="s">
        <v>38</v>
      </c>
      <c r="AD26" s="134" t="s">
        <v>806</v>
      </c>
    </row>
    <row r="27" spans="1:30" s="83" customFormat="1" ht="15.6" x14ac:dyDescent="0.3">
      <c r="A27" s="53" t="s">
        <v>47</v>
      </c>
      <c r="B27" s="50">
        <v>800203</v>
      </c>
      <c r="C27" s="204" t="s">
        <v>164</v>
      </c>
      <c r="D27" s="501" t="s">
        <v>165</v>
      </c>
      <c r="E27" s="488" t="s">
        <v>583</v>
      </c>
      <c r="F27" s="505">
        <v>3361.7</v>
      </c>
      <c r="G27" s="199">
        <f t="shared" si="0"/>
        <v>4034.0399999999995</v>
      </c>
      <c r="H27" s="233" t="s">
        <v>31</v>
      </c>
      <c r="I27" s="52">
        <v>10</v>
      </c>
      <c r="J27" s="50" t="s">
        <v>32</v>
      </c>
      <c r="K27" s="488" t="s">
        <v>33</v>
      </c>
      <c r="L27" s="510">
        <v>84031090</v>
      </c>
      <c r="M27" s="488" t="s">
        <v>34</v>
      </c>
      <c r="N27" s="154">
        <v>1150</v>
      </c>
      <c r="O27" s="491">
        <v>1550</v>
      </c>
      <c r="P27" s="154">
        <v>750</v>
      </c>
      <c r="Q27" s="488"/>
      <c r="R27" s="50">
        <f t="shared" si="3"/>
        <v>420.9</v>
      </c>
      <c r="S27" s="488">
        <v>366</v>
      </c>
      <c r="T27" s="4" t="s">
        <v>35</v>
      </c>
      <c r="U27" s="488"/>
      <c r="V27" s="50" t="s">
        <v>36</v>
      </c>
      <c r="W27" s="488">
        <v>800203</v>
      </c>
      <c r="X27" s="50" t="s">
        <v>37</v>
      </c>
      <c r="Y27" s="517">
        <v>45323</v>
      </c>
      <c r="Z27" s="50"/>
      <c r="AA27" s="488">
        <v>1</v>
      </c>
      <c r="AB27" s="50">
        <v>1</v>
      </c>
      <c r="AC27" s="50" t="s">
        <v>38</v>
      </c>
      <c r="AD27" s="134" t="s">
        <v>806</v>
      </c>
    </row>
    <row r="28" spans="1:30" s="83" customFormat="1" ht="15.6" x14ac:dyDescent="0.3">
      <c r="A28" s="53" t="s">
        <v>47</v>
      </c>
      <c r="B28" s="50">
        <v>802203</v>
      </c>
      <c r="C28" s="204" t="s">
        <v>590</v>
      </c>
      <c r="D28" s="501" t="s">
        <v>165</v>
      </c>
      <c r="E28" s="488" t="s">
        <v>586</v>
      </c>
      <c r="F28" s="505">
        <v>3361.7</v>
      </c>
      <c r="G28" s="199">
        <f t="shared" ref="G28" si="8">F28*1.2</f>
        <v>4034.0399999999995</v>
      </c>
      <c r="H28" s="233" t="s">
        <v>31</v>
      </c>
      <c r="I28" s="52">
        <v>10</v>
      </c>
      <c r="J28" s="50" t="s">
        <v>32</v>
      </c>
      <c r="K28" s="488" t="s">
        <v>33</v>
      </c>
      <c r="L28" s="510">
        <v>84031090</v>
      </c>
      <c r="M28" s="488" t="s">
        <v>34</v>
      </c>
      <c r="N28" s="154">
        <v>1150</v>
      </c>
      <c r="O28" s="491">
        <v>1550</v>
      </c>
      <c r="P28" s="154">
        <v>750</v>
      </c>
      <c r="Q28" s="488"/>
      <c r="R28" s="50">
        <f t="shared" ref="R28" si="9">S28*1.15</f>
        <v>420.9</v>
      </c>
      <c r="S28" s="488">
        <v>366</v>
      </c>
      <c r="T28" s="4" t="s">
        <v>35</v>
      </c>
      <c r="U28" s="488"/>
      <c r="V28" s="50" t="s">
        <v>36</v>
      </c>
      <c r="W28" s="488">
        <v>802203</v>
      </c>
      <c r="X28" s="50" t="s">
        <v>37</v>
      </c>
      <c r="Y28" s="517">
        <v>45323</v>
      </c>
      <c r="Z28" s="50"/>
      <c r="AA28" s="488">
        <v>1</v>
      </c>
      <c r="AB28" s="50">
        <v>1</v>
      </c>
      <c r="AC28" s="50" t="s">
        <v>38</v>
      </c>
      <c r="AD28" s="134" t="s">
        <v>806</v>
      </c>
    </row>
    <row r="29" spans="1:30" s="83" customFormat="1" ht="15.6" x14ac:dyDescent="0.3">
      <c r="A29" s="53" t="s">
        <v>53</v>
      </c>
      <c r="B29" s="50">
        <v>800204</v>
      </c>
      <c r="C29" s="204" t="s">
        <v>166</v>
      </c>
      <c r="D29" s="501" t="s">
        <v>167</v>
      </c>
      <c r="E29" s="488" t="s">
        <v>583</v>
      </c>
      <c r="F29" s="505">
        <v>3978.72</v>
      </c>
      <c r="G29" s="199">
        <f t="shared" si="0"/>
        <v>4774.4639999999999</v>
      </c>
      <c r="H29" s="233" t="s">
        <v>31</v>
      </c>
      <c r="I29" s="52">
        <v>10</v>
      </c>
      <c r="J29" s="50" t="s">
        <v>32</v>
      </c>
      <c r="K29" s="488" t="s">
        <v>33</v>
      </c>
      <c r="L29" s="510">
        <v>84031090</v>
      </c>
      <c r="M29" s="488" t="s">
        <v>34</v>
      </c>
      <c r="N29" s="154">
        <v>1350</v>
      </c>
      <c r="O29" s="491">
        <v>1550</v>
      </c>
      <c r="P29" s="154">
        <v>900</v>
      </c>
      <c r="Q29" s="488"/>
      <c r="R29" s="50">
        <f t="shared" si="3"/>
        <v>497.95</v>
      </c>
      <c r="S29" s="488">
        <v>433</v>
      </c>
      <c r="T29" s="4" t="s">
        <v>35</v>
      </c>
      <c r="U29" s="488"/>
      <c r="V29" s="50" t="s">
        <v>36</v>
      </c>
      <c r="W29" s="488">
        <v>800204</v>
      </c>
      <c r="X29" s="50" t="s">
        <v>37</v>
      </c>
      <c r="Y29" s="517">
        <v>45323</v>
      </c>
      <c r="Z29" s="50"/>
      <c r="AA29" s="488">
        <v>1</v>
      </c>
      <c r="AB29" s="50">
        <v>1</v>
      </c>
      <c r="AC29" s="50" t="s">
        <v>38</v>
      </c>
      <c r="AD29" s="134" t="s">
        <v>806</v>
      </c>
    </row>
    <row r="30" spans="1:30" s="83" customFormat="1" ht="15.6" x14ac:dyDescent="0.3">
      <c r="A30" s="53" t="s">
        <v>53</v>
      </c>
      <c r="B30" s="50">
        <v>802204</v>
      </c>
      <c r="C30" s="204" t="s">
        <v>591</v>
      </c>
      <c r="D30" s="501" t="s">
        <v>167</v>
      </c>
      <c r="E30" s="488" t="s">
        <v>586</v>
      </c>
      <c r="F30" s="505">
        <v>3978.72</v>
      </c>
      <c r="G30" s="199">
        <f t="shared" ref="G30" si="10">F30*1.2</f>
        <v>4774.4639999999999</v>
      </c>
      <c r="H30" s="233" t="s">
        <v>31</v>
      </c>
      <c r="I30" s="52">
        <v>10</v>
      </c>
      <c r="J30" s="50" t="s">
        <v>32</v>
      </c>
      <c r="K30" s="488" t="s">
        <v>33</v>
      </c>
      <c r="L30" s="510">
        <v>84031090</v>
      </c>
      <c r="M30" s="488" t="s">
        <v>34</v>
      </c>
      <c r="N30" s="154">
        <v>1350</v>
      </c>
      <c r="O30" s="491">
        <v>1550</v>
      </c>
      <c r="P30" s="154">
        <v>900</v>
      </c>
      <c r="Q30" s="488"/>
      <c r="R30" s="50">
        <f t="shared" ref="R30" si="11">S30*1.15</f>
        <v>497.95</v>
      </c>
      <c r="S30" s="488">
        <v>433</v>
      </c>
      <c r="T30" s="4" t="s">
        <v>35</v>
      </c>
      <c r="U30" s="488"/>
      <c r="V30" s="50" t="s">
        <v>36</v>
      </c>
      <c r="W30" s="488">
        <v>802204</v>
      </c>
      <c r="X30" s="50" t="s">
        <v>37</v>
      </c>
      <c r="Y30" s="517">
        <v>45323</v>
      </c>
      <c r="Z30" s="50"/>
      <c r="AA30" s="488">
        <v>1</v>
      </c>
      <c r="AB30" s="50">
        <v>1</v>
      </c>
      <c r="AC30" s="50" t="s">
        <v>38</v>
      </c>
      <c r="AD30" s="134" t="s">
        <v>806</v>
      </c>
    </row>
    <row r="31" spans="1:30" s="83" customFormat="1" ht="15.6" x14ac:dyDescent="0.3">
      <c r="A31" s="53" t="s">
        <v>110</v>
      </c>
      <c r="B31" s="50">
        <v>800205</v>
      </c>
      <c r="C31" s="204" t="s">
        <v>168</v>
      </c>
      <c r="D31" s="501" t="s">
        <v>169</v>
      </c>
      <c r="E31" s="488" t="s">
        <v>583</v>
      </c>
      <c r="F31" s="505">
        <v>2744.68</v>
      </c>
      <c r="G31" s="199">
        <f t="shared" si="0"/>
        <v>3293.6159999999995</v>
      </c>
      <c r="H31" s="233" t="s">
        <v>31</v>
      </c>
      <c r="I31" s="52">
        <v>10</v>
      </c>
      <c r="J31" s="50" t="s">
        <v>32</v>
      </c>
      <c r="K31" s="488" t="s">
        <v>33</v>
      </c>
      <c r="L31" s="510">
        <v>84031090</v>
      </c>
      <c r="M31" s="488" t="s">
        <v>34</v>
      </c>
      <c r="N31" s="154">
        <v>1000</v>
      </c>
      <c r="O31" s="491">
        <v>1400</v>
      </c>
      <c r="P31" s="154">
        <v>800</v>
      </c>
      <c r="Q31" s="488"/>
      <c r="R31" s="50">
        <f t="shared" si="3"/>
        <v>339.25</v>
      </c>
      <c r="S31" s="488">
        <v>295</v>
      </c>
      <c r="T31" s="4" t="s">
        <v>109</v>
      </c>
      <c r="U31" s="488"/>
      <c r="V31" s="50" t="s">
        <v>36</v>
      </c>
      <c r="W31" s="488">
        <v>800205</v>
      </c>
      <c r="X31" s="50" t="s">
        <v>37</v>
      </c>
      <c r="Y31" s="517">
        <v>45323</v>
      </c>
      <c r="Z31" s="50"/>
      <c r="AA31" s="488">
        <v>1</v>
      </c>
      <c r="AB31" s="50">
        <v>1</v>
      </c>
      <c r="AC31" s="50" t="s">
        <v>38</v>
      </c>
      <c r="AD31" s="134" t="s">
        <v>806</v>
      </c>
    </row>
    <row r="32" spans="1:30" s="83" customFormat="1" ht="15.6" x14ac:dyDescent="0.3">
      <c r="A32" s="53" t="s">
        <v>110</v>
      </c>
      <c r="B32" s="50">
        <v>802205</v>
      </c>
      <c r="C32" s="204" t="s">
        <v>592</v>
      </c>
      <c r="D32" s="501" t="s">
        <v>169</v>
      </c>
      <c r="E32" s="488" t="s">
        <v>586</v>
      </c>
      <c r="F32" s="505">
        <v>2744.68</v>
      </c>
      <c r="G32" s="199">
        <f t="shared" ref="G32" si="12">F32*1.2</f>
        <v>3293.6159999999995</v>
      </c>
      <c r="H32" s="233" t="s">
        <v>31</v>
      </c>
      <c r="I32" s="52">
        <v>10</v>
      </c>
      <c r="J32" s="50" t="s">
        <v>32</v>
      </c>
      <c r="K32" s="488" t="s">
        <v>33</v>
      </c>
      <c r="L32" s="510">
        <v>84031090</v>
      </c>
      <c r="M32" s="488" t="s">
        <v>34</v>
      </c>
      <c r="N32" s="154">
        <v>1000</v>
      </c>
      <c r="O32" s="491">
        <v>1400</v>
      </c>
      <c r="P32" s="154">
        <v>800</v>
      </c>
      <c r="Q32" s="488"/>
      <c r="R32" s="50">
        <f t="shared" ref="R32" si="13">S32*1.15</f>
        <v>339.25</v>
      </c>
      <c r="S32" s="488">
        <v>295</v>
      </c>
      <c r="T32" s="4" t="s">
        <v>109</v>
      </c>
      <c r="U32" s="488"/>
      <c r="V32" s="50" t="s">
        <v>36</v>
      </c>
      <c r="W32" s="488">
        <v>802205</v>
      </c>
      <c r="X32" s="50" t="s">
        <v>37</v>
      </c>
      <c r="Y32" s="517">
        <v>45323</v>
      </c>
      <c r="Z32" s="50"/>
      <c r="AA32" s="488">
        <v>1</v>
      </c>
      <c r="AB32" s="50">
        <v>1</v>
      </c>
      <c r="AC32" s="50" t="s">
        <v>38</v>
      </c>
      <c r="AD32" s="134" t="s">
        <v>806</v>
      </c>
    </row>
    <row r="33" spans="1:30" s="83" customFormat="1" ht="15.6" x14ac:dyDescent="0.3">
      <c r="A33" s="53" t="s">
        <v>113</v>
      </c>
      <c r="B33" s="50">
        <v>800206</v>
      </c>
      <c r="C33" s="204" t="s">
        <v>170</v>
      </c>
      <c r="D33" s="501" t="s">
        <v>171</v>
      </c>
      <c r="E33" s="488" t="s">
        <v>583</v>
      </c>
      <c r="F33" s="505">
        <v>3238.3</v>
      </c>
      <c r="G33" s="199">
        <f t="shared" si="0"/>
        <v>3885.96</v>
      </c>
      <c r="H33" s="233" t="s">
        <v>31</v>
      </c>
      <c r="I33" s="52">
        <v>10</v>
      </c>
      <c r="J33" s="50" t="s">
        <v>32</v>
      </c>
      <c r="K33" s="488" t="s">
        <v>33</v>
      </c>
      <c r="L33" s="510">
        <v>84031090</v>
      </c>
      <c r="M33" s="488" t="s">
        <v>34</v>
      </c>
      <c r="N33" s="154">
        <v>1000</v>
      </c>
      <c r="O33" s="491">
        <v>1650</v>
      </c>
      <c r="P33" s="154">
        <v>800</v>
      </c>
      <c r="Q33" s="488"/>
      <c r="R33" s="50">
        <f t="shared" si="3"/>
        <v>435.84999999999997</v>
      </c>
      <c r="S33" s="488">
        <v>379</v>
      </c>
      <c r="T33" s="4" t="s">
        <v>109</v>
      </c>
      <c r="U33" s="488"/>
      <c r="V33" s="50" t="s">
        <v>36</v>
      </c>
      <c r="W33" s="488">
        <v>800206</v>
      </c>
      <c r="X33" s="50" t="s">
        <v>37</v>
      </c>
      <c r="Y33" s="517">
        <v>45323</v>
      </c>
      <c r="Z33" s="50"/>
      <c r="AA33" s="488">
        <v>1</v>
      </c>
      <c r="AB33" s="50">
        <v>1</v>
      </c>
      <c r="AC33" s="50" t="s">
        <v>38</v>
      </c>
      <c r="AD33" s="134" t="s">
        <v>806</v>
      </c>
    </row>
    <row r="34" spans="1:30" s="83" customFormat="1" ht="15.6" x14ac:dyDescent="0.3">
      <c r="A34" s="53" t="s">
        <v>113</v>
      </c>
      <c r="B34" s="50">
        <v>802206</v>
      </c>
      <c r="C34" s="204" t="s">
        <v>593</v>
      </c>
      <c r="D34" s="501" t="s">
        <v>171</v>
      </c>
      <c r="E34" s="488" t="s">
        <v>586</v>
      </c>
      <c r="F34" s="505">
        <v>3238.3</v>
      </c>
      <c r="G34" s="199">
        <f t="shared" ref="G34" si="14">F34*1.2</f>
        <v>3885.96</v>
      </c>
      <c r="H34" s="233" t="s">
        <v>31</v>
      </c>
      <c r="I34" s="52">
        <v>10</v>
      </c>
      <c r="J34" s="50" t="s">
        <v>32</v>
      </c>
      <c r="K34" s="488" t="s">
        <v>33</v>
      </c>
      <c r="L34" s="510">
        <v>84031090</v>
      </c>
      <c r="M34" s="488" t="s">
        <v>34</v>
      </c>
      <c r="N34" s="154">
        <v>1000</v>
      </c>
      <c r="O34" s="491">
        <v>1650</v>
      </c>
      <c r="P34" s="154">
        <v>800</v>
      </c>
      <c r="Q34" s="488"/>
      <c r="R34" s="50">
        <f t="shared" ref="R34" si="15">S34*1.15</f>
        <v>435.84999999999997</v>
      </c>
      <c r="S34" s="488">
        <v>379</v>
      </c>
      <c r="T34" s="4" t="s">
        <v>109</v>
      </c>
      <c r="U34" s="488"/>
      <c r="V34" s="50" t="s">
        <v>36</v>
      </c>
      <c r="W34" s="488">
        <v>802206</v>
      </c>
      <c r="X34" s="50" t="s">
        <v>37</v>
      </c>
      <c r="Y34" s="517">
        <v>45323</v>
      </c>
      <c r="Z34" s="50"/>
      <c r="AA34" s="488">
        <v>1</v>
      </c>
      <c r="AB34" s="50">
        <v>1</v>
      </c>
      <c r="AC34" s="50" t="s">
        <v>38</v>
      </c>
      <c r="AD34" s="134" t="s">
        <v>806</v>
      </c>
    </row>
    <row r="35" spans="1:30" s="83" customFormat="1" ht="15.6" x14ac:dyDescent="0.3">
      <c r="A35" s="53" t="s">
        <v>116</v>
      </c>
      <c r="B35" s="50">
        <v>800207</v>
      </c>
      <c r="C35" s="204" t="s">
        <v>172</v>
      </c>
      <c r="D35" s="501" t="s">
        <v>173</v>
      </c>
      <c r="E35" s="488" t="s">
        <v>583</v>
      </c>
      <c r="F35" s="505">
        <v>3480.85</v>
      </c>
      <c r="G35" s="199">
        <f t="shared" si="0"/>
        <v>4177.0199999999995</v>
      </c>
      <c r="H35" s="233" t="s">
        <v>31</v>
      </c>
      <c r="I35" s="52">
        <v>10</v>
      </c>
      <c r="J35" s="50" t="s">
        <v>32</v>
      </c>
      <c r="K35" s="488" t="s">
        <v>33</v>
      </c>
      <c r="L35" s="510">
        <v>84031090</v>
      </c>
      <c r="M35" s="488" t="s">
        <v>34</v>
      </c>
      <c r="N35" s="154">
        <v>1150</v>
      </c>
      <c r="O35" s="491">
        <v>1650</v>
      </c>
      <c r="P35" s="154">
        <v>750</v>
      </c>
      <c r="Q35" s="488"/>
      <c r="R35" s="50">
        <f t="shared" si="3"/>
        <v>477.24999999999994</v>
      </c>
      <c r="S35" s="488">
        <v>415</v>
      </c>
      <c r="T35" s="4" t="s">
        <v>109</v>
      </c>
      <c r="U35" s="488"/>
      <c r="V35" s="50" t="s">
        <v>36</v>
      </c>
      <c r="W35" s="488">
        <v>800207</v>
      </c>
      <c r="X35" s="50" t="s">
        <v>37</v>
      </c>
      <c r="Y35" s="517">
        <v>45323</v>
      </c>
      <c r="Z35" s="50"/>
      <c r="AA35" s="488">
        <v>1</v>
      </c>
      <c r="AB35" s="50">
        <v>1</v>
      </c>
      <c r="AC35" s="50" t="s">
        <v>38</v>
      </c>
      <c r="AD35" s="134" t="s">
        <v>806</v>
      </c>
    </row>
    <row r="36" spans="1:30" s="83" customFormat="1" ht="15.6" x14ac:dyDescent="0.3">
      <c r="A36" s="53" t="s">
        <v>116</v>
      </c>
      <c r="B36" s="50">
        <v>802207</v>
      </c>
      <c r="C36" s="204" t="s">
        <v>594</v>
      </c>
      <c r="D36" s="501" t="s">
        <v>173</v>
      </c>
      <c r="E36" s="488" t="s">
        <v>586</v>
      </c>
      <c r="F36" s="505">
        <v>3480.85</v>
      </c>
      <c r="G36" s="199">
        <f t="shared" ref="G36" si="16">F36*1.2</f>
        <v>4177.0199999999995</v>
      </c>
      <c r="H36" s="233" t="s">
        <v>31</v>
      </c>
      <c r="I36" s="52">
        <v>10</v>
      </c>
      <c r="J36" s="50" t="s">
        <v>32</v>
      </c>
      <c r="K36" s="488" t="s">
        <v>33</v>
      </c>
      <c r="L36" s="510">
        <v>84031090</v>
      </c>
      <c r="M36" s="488" t="s">
        <v>34</v>
      </c>
      <c r="N36" s="154">
        <v>1150</v>
      </c>
      <c r="O36" s="491">
        <v>1650</v>
      </c>
      <c r="P36" s="154">
        <v>750</v>
      </c>
      <c r="Q36" s="488"/>
      <c r="R36" s="50">
        <f t="shared" ref="R36" si="17">S36*1.15</f>
        <v>477.24999999999994</v>
      </c>
      <c r="S36" s="488">
        <v>415</v>
      </c>
      <c r="T36" s="4" t="s">
        <v>109</v>
      </c>
      <c r="U36" s="488"/>
      <c r="V36" s="50" t="s">
        <v>36</v>
      </c>
      <c r="W36" s="488">
        <v>802207</v>
      </c>
      <c r="X36" s="50" t="s">
        <v>37</v>
      </c>
      <c r="Y36" s="517">
        <v>45323</v>
      </c>
      <c r="Z36" s="50"/>
      <c r="AA36" s="488">
        <v>1</v>
      </c>
      <c r="AB36" s="50">
        <v>1</v>
      </c>
      <c r="AC36" s="50" t="s">
        <v>38</v>
      </c>
      <c r="AD36" s="134" t="s">
        <v>806</v>
      </c>
    </row>
    <row r="37" spans="1:30" s="83" customFormat="1" ht="15.6" x14ac:dyDescent="0.3">
      <c r="A37" s="53" t="s">
        <v>126</v>
      </c>
      <c r="B37" s="50">
        <v>800208</v>
      </c>
      <c r="C37" s="204" t="s">
        <v>174</v>
      </c>
      <c r="D37" s="501" t="s">
        <v>175</v>
      </c>
      <c r="E37" s="488" t="s">
        <v>583</v>
      </c>
      <c r="F37" s="505">
        <v>2872.34</v>
      </c>
      <c r="G37" s="199">
        <f t="shared" si="0"/>
        <v>3446.808</v>
      </c>
      <c r="H37" s="233" t="s">
        <v>31</v>
      </c>
      <c r="I37" s="52">
        <v>10</v>
      </c>
      <c r="J37" s="50" t="s">
        <v>32</v>
      </c>
      <c r="K37" s="488" t="s">
        <v>33</v>
      </c>
      <c r="L37" s="510">
        <v>84031090</v>
      </c>
      <c r="M37" s="488" t="s">
        <v>34</v>
      </c>
      <c r="N37" s="154">
        <v>1000</v>
      </c>
      <c r="O37" s="491">
        <v>1400</v>
      </c>
      <c r="P37" s="154">
        <v>800</v>
      </c>
      <c r="Q37" s="488"/>
      <c r="R37" s="50">
        <f t="shared" si="3"/>
        <v>341.54999999999995</v>
      </c>
      <c r="S37" s="488">
        <v>297</v>
      </c>
      <c r="T37" s="4" t="s">
        <v>109</v>
      </c>
      <c r="U37" s="488"/>
      <c r="V37" s="50" t="s">
        <v>36</v>
      </c>
      <c r="W37" s="488">
        <v>800208</v>
      </c>
      <c r="X37" s="50" t="s">
        <v>37</v>
      </c>
      <c r="Y37" s="517">
        <v>45323</v>
      </c>
      <c r="Z37" s="50"/>
      <c r="AA37" s="488">
        <v>1</v>
      </c>
      <c r="AB37" s="50">
        <v>1</v>
      </c>
      <c r="AC37" s="50" t="s">
        <v>38</v>
      </c>
      <c r="AD37" s="134" t="s">
        <v>806</v>
      </c>
    </row>
    <row r="38" spans="1:30" s="83" customFormat="1" ht="15.6" x14ac:dyDescent="0.3">
      <c r="A38" s="53" t="s">
        <v>126</v>
      </c>
      <c r="B38" s="50">
        <v>802208</v>
      </c>
      <c r="C38" s="204" t="s">
        <v>595</v>
      </c>
      <c r="D38" s="501" t="s">
        <v>175</v>
      </c>
      <c r="E38" s="488" t="s">
        <v>586</v>
      </c>
      <c r="F38" s="505">
        <v>2872.34</v>
      </c>
      <c r="G38" s="199">
        <f t="shared" ref="G38" si="18">F38*1.2</f>
        <v>3446.808</v>
      </c>
      <c r="H38" s="233" t="s">
        <v>31</v>
      </c>
      <c r="I38" s="52">
        <v>10</v>
      </c>
      <c r="J38" s="50" t="s">
        <v>32</v>
      </c>
      <c r="K38" s="488" t="s">
        <v>33</v>
      </c>
      <c r="L38" s="510">
        <v>84031090</v>
      </c>
      <c r="M38" s="488" t="s">
        <v>34</v>
      </c>
      <c r="N38" s="154">
        <v>1000</v>
      </c>
      <c r="O38" s="491">
        <v>1400</v>
      </c>
      <c r="P38" s="154">
        <v>800</v>
      </c>
      <c r="Q38" s="488"/>
      <c r="R38" s="50">
        <f t="shared" ref="R38" si="19">S38*1.15</f>
        <v>341.54999999999995</v>
      </c>
      <c r="S38" s="488">
        <v>297</v>
      </c>
      <c r="T38" s="4" t="s">
        <v>109</v>
      </c>
      <c r="U38" s="488"/>
      <c r="V38" s="50" t="s">
        <v>36</v>
      </c>
      <c r="W38" s="488">
        <v>802208</v>
      </c>
      <c r="X38" s="50" t="s">
        <v>37</v>
      </c>
      <c r="Y38" s="517">
        <v>45323</v>
      </c>
      <c r="Z38" s="50"/>
      <c r="AA38" s="488">
        <v>1</v>
      </c>
      <c r="AB38" s="50">
        <v>1</v>
      </c>
      <c r="AC38" s="50" t="s">
        <v>38</v>
      </c>
      <c r="AD38" s="134" t="s">
        <v>806</v>
      </c>
    </row>
    <row r="39" spans="1:30" s="83" customFormat="1" ht="15.6" x14ac:dyDescent="0.3">
      <c r="A39" s="53" t="s">
        <v>176</v>
      </c>
      <c r="B39" s="50">
        <v>800209</v>
      </c>
      <c r="C39" s="204" t="s">
        <v>177</v>
      </c>
      <c r="D39" s="501" t="s">
        <v>548</v>
      </c>
      <c r="E39" s="488" t="s">
        <v>583</v>
      </c>
      <c r="F39" s="505">
        <v>4000</v>
      </c>
      <c r="G39" s="199">
        <f t="shared" si="0"/>
        <v>4800</v>
      </c>
      <c r="H39" s="233" t="s">
        <v>31</v>
      </c>
      <c r="I39" s="52">
        <v>10</v>
      </c>
      <c r="J39" s="50" t="s">
        <v>32</v>
      </c>
      <c r="K39" s="488" t="s">
        <v>33</v>
      </c>
      <c r="L39" s="510">
        <v>84031090</v>
      </c>
      <c r="M39" s="488" t="s">
        <v>34</v>
      </c>
      <c r="N39" s="154">
        <v>1000</v>
      </c>
      <c r="O39" s="491">
        <v>1900</v>
      </c>
      <c r="P39" s="154">
        <v>800</v>
      </c>
      <c r="Q39" s="488"/>
      <c r="R39" s="50">
        <f t="shared" si="3"/>
        <v>500.24999999999994</v>
      </c>
      <c r="S39" s="514">
        <v>435</v>
      </c>
      <c r="T39" s="4" t="s">
        <v>35</v>
      </c>
      <c r="U39" s="488"/>
      <c r="V39" s="50" t="s">
        <v>36</v>
      </c>
      <c r="W39" s="488">
        <v>800209</v>
      </c>
      <c r="X39" s="50" t="s">
        <v>37</v>
      </c>
      <c r="Y39" s="517">
        <v>45323</v>
      </c>
      <c r="Z39" s="50"/>
      <c r="AA39" s="488">
        <v>1</v>
      </c>
      <c r="AB39" s="50">
        <v>1</v>
      </c>
      <c r="AC39" s="50" t="s">
        <v>38</v>
      </c>
      <c r="AD39" s="134" t="s">
        <v>806</v>
      </c>
    </row>
    <row r="40" spans="1:30" s="83" customFormat="1" ht="15.6" x14ac:dyDescent="0.3">
      <c r="A40" s="53" t="s">
        <v>176</v>
      </c>
      <c r="B40" s="50">
        <v>802209</v>
      </c>
      <c r="C40" s="204" t="s">
        <v>596</v>
      </c>
      <c r="D40" s="501" t="s">
        <v>548</v>
      </c>
      <c r="E40" s="488" t="s">
        <v>586</v>
      </c>
      <c r="F40" s="505">
        <v>4000</v>
      </c>
      <c r="G40" s="199">
        <f t="shared" ref="G40" si="20">F40*1.2</f>
        <v>4800</v>
      </c>
      <c r="H40" s="233" t="s">
        <v>31</v>
      </c>
      <c r="I40" s="52">
        <v>10</v>
      </c>
      <c r="J40" s="50" t="s">
        <v>32</v>
      </c>
      <c r="K40" s="488" t="s">
        <v>33</v>
      </c>
      <c r="L40" s="510">
        <v>84031090</v>
      </c>
      <c r="M40" s="488" t="s">
        <v>34</v>
      </c>
      <c r="N40" s="154">
        <v>1000</v>
      </c>
      <c r="O40" s="491">
        <v>1900</v>
      </c>
      <c r="P40" s="154">
        <v>800</v>
      </c>
      <c r="Q40" s="488"/>
      <c r="R40" s="50">
        <f t="shared" ref="R40" si="21">S40*1.15</f>
        <v>500.24999999999994</v>
      </c>
      <c r="S40" s="514">
        <v>435</v>
      </c>
      <c r="T40" s="4" t="s">
        <v>35</v>
      </c>
      <c r="U40" s="488"/>
      <c r="V40" s="50" t="s">
        <v>36</v>
      </c>
      <c r="W40" s="488">
        <v>802209</v>
      </c>
      <c r="X40" s="50" t="s">
        <v>37</v>
      </c>
      <c r="Y40" s="517">
        <v>45323</v>
      </c>
      <c r="Z40" s="50"/>
      <c r="AA40" s="488">
        <v>1</v>
      </c>
      <c r="AB40" s="50">
        <v>1</v>
      </c>
      <c r="AC40" s="50" t="s">
        <v>38</v>
      </c>
      <c r="AD40" s="134" t="s">
        <v>806</v>
      </c>
    </row>
    <row r="41" spans="1:30" s="83" customFormat="1" ht="15.6" x14ac:dyDescent="0.3">
      <c r="A41" s="53" t="s">
        <v>178</v>
      </c>
      <c r="B41" s="50">
        <v>800210</v>
      </c>
      <c r="C41" s="204" t="s">
        <v>179</v>
      </c>
      <c r="D41" s="501" t="s">
        <v>549</v>
      </c>
      <c r="E41" s="488" t="s">
        <v>583</v>
      </c>
      <c r="F41" s="505">
        <v>4570.21</v>
      </c>
      <c r="G41" s="199">
        <f t="shared" si="0"/>
        <v>5484.2519999999995</v>
      </c>
      <c r="H41" s="233" t="s">
        <v>31</v>
      </c>
      <c r="I41" s="52">
        <v>10</v>
      </c>
      <c r="J41" s="50" t="s">
        <v>32</v>
      </c>
      <c r="K41" s="488" t="s">
        <v>33</v>
      </c>
      <c r="L41" s="510">
        <v>84031090</v>
      </c>
      <c r="M41" s="488" t="s">
        <v>34</v>
      </c>
      <c r="N41" s="154">
        <v>1150</v>
      </c>
      <c r="O41" s="491">
        <v>1900</v>
      </c>
      <c r="P41" s="154">
        <v>800</v>
      </c>
      <c r="Q41" s="488"/>
      <c r="R41" s="50">
        <f t="shared" si="3"/>
        <v>610.65</v>
      </c>
      <c r="S41" s="514">
        <v>531</v>
      </c>
      <c r="T41" s="4" t="s">
        <v>35</v>
      </c>
      <c r="U41" s="488"/>
      <c r="V41" s="50" t="s">
        <v>36</v>
      </c>
      <c r="W41" s="488">
        <v>800210</v>
      </c>
      <c r="X41" s="50" t="s">
        <v>37</v>
      </c>
      <c r="Y41" s="517">
        <v>45323</v>
      </c>
      <c r="Z41" s="50"/>
      <c r="AA41" s="488">
        <v>1</v>
      </c>
      <c r="AB41" s="50">
        <v>1</v>
      </c>
      <c r="AC41" s="50" t="s">
        <v>38</v>
      </c>
      <c r="AD41" s="134" t="s">
        <v>806</v>
      </c>
    </row>
    <row r="42" spans="1:30" s="83" customFormat="1" ht="15.6" x14ac:dyDescent="0.3">
      <c r="A42" s="53" t="s">
        <v>178</v>
      </c>
      <c r="B42" s="50">
        <v>802210</v>
      </c>
      <c r="C42" s="204" t="s">
        <v>597</v>
      </c>
      <c r="D42" s="501" t="s">
        <v>549</v>
      </c>
      <c r="E42" s="488" t="s">
        <v>586</v>
      </c>
      <c r="F42" s="505">
        <v>4570.21</v>
      </c>
      <c r="G42" s="199">
        <f t="shared" ref="G42" si="22">F42*1.2</f>
        <v>5484.2519999999995</v>
      </c>
      <c r="H42" s="233" t="s">
        <v>31</v>
      </c>
      <c r="I42" s="52">
        <v>10</v>
      </c>
      <c r="J42" s="50" t="s">
        <v>32</v>
      </c>
      <c r="K42" s="488" t="s">
        <v>33</v>
      </c>
      <c r="L42" s="510">
        <v>84031090</v>
      </c>
      <c r="M42" s="488" t="s">
        <v>34</v>
      </c>
      <c r="N42" s="154">
        <v>1150</v>
      </c>
      <c r="O42" s="491">
        <v>1900</v>
      </c>
      <c r="P42" s="154">
        <v>800</v>
      </c>
      <c r="Q42" s="488"/>
      <c r="R42" s="50">
        <f t="shared" ref="R42" si="23">S42*1.15</f>
        <v>610.65</v>
      </c>
      <c r="S42" s="514">
        <v>531</v>
      </c>
      <c r="T42" s="4" t="s">
        <v>35</v>
      </c>
      <c r="U42" s="488"/>
      <c r="V42" s="50" t="s">
        <v>36</v>
      </c>
      <c r="W42" s="488">
        <v>802210</v>
      </c>
      <c r="X42" s="50" t="s">
        <v>37</v>
      </c>
      <c r="Y42" s="517">
        <v>45323</v>
      </c>
      <c r="Z42" s="50"/>
      <c r="AA42" s="488">
        <v>1</v>
      </c>
      <c r="AB42" s="50">
        <v>1</v>
      </c>
      <c r="AC42" s="50" t="s">
        <v>38</v>
      </c>
      <c r="AD42" s="134" t="s">
        <v>806</v>
      </c>
    </row>
    <row r="43" spans="1:30" s="83" customFormat="1" ht="15.6" x14ac:dyDescent="0.3">
      <c r="A43" s="53" t="s">
        <v>180</v>
      </c>
      <c r="B43" s="50">
        <v>800211</v>
      </c>
      <c r="C43" s="204" t="s">
        <v>181</v>
      </c>
      <c r="D43" s="501" t="s">
        <v>550</v>
      </c>
      <c r="E43" s="488" t="s">
        <v>583</v>
      </c>
      <c r="F43" s="505">
        <v>4612.7700000000004</v>
      </c>
      <c r="G43" s="199">
        <f t="shared" si="0"/>
        <v>5535.3240000000005</v>
      </c>
      <c r="H43" s="233" t="s">
        <v>31</v>
      </c>
      <c r="I43" s="52">
        <v>10</v>
      </c>
      <c r="J43" s="50" t="s">
        <v>32</v>
      </c>
      <c r="K43" s="488" t="s">
        <v>33</v>
      </c>
      <c r="L43" s="510">
        <v>84031090</v>
      </c>
      <c r="M43" s="488" t="s">
        <v>34</v>
      </c>
      <c r="N43" s="154">
        <v>1150</v>
      </c>
      <c r="O43" s="491">
        <v>1900</v>
      </c>
      <c r="P43" s="154">
        <v>800</v>
      </c>
      <c r="Q43" s="488"/>
      <c r="R43" s="50">
        <f t="shared" si="3"/>
        <v>617.54999999999995</v>
      </c>
      <c r="S43" s="514">
        <v>537</v>
      </c>
      <c r="T43" s="4" t="s">
        <v>35</v>
      </c>
      <c r="U43" s="488"/>
      <c r="V43" s="50" t="s">
        <v>36</v>
      </c>
      <c r="W43" s="488">
        <v>800211</v>
      </c>
      <c r="X43" s="50" t="s">
        <v>37</v>
      </c>
      <c r="Y43" s="517">
        <v>45323</v>
      </c>
      <c r="Z43" s="50"/>
      <c r="AA43" s="488">
        <v>1</v>
      </c>
      <c r="AB43" s="50">
        <v>1</v>
      </c>
      <c r="AC43" s="50" t="s">
        <v>38</v>
      </c>
      <c r="AD43" s="134" t="s">
        <v>806</v>
      </c>
    </row>
    <row r="44" spans="1:30" s="83" customFormat="1" ht="15.6" x14ac:dyDescent="0.3">
      <c r="A44" s="53" t="s">
        <v>180</v>
      </c>
      <c r="B44" s="50">
        <v>802211</v>
      </c>
      <c r="C44" s="204" t="s">
        <v>598</v>
      </c>
      <c r="D44" s="501" t="s">
        <v>550</v>
      </c>
      <c r="E44" s="488" t="s">
        <v>586</v>
      </c>
      <c r="F44" s="505">
        <v>4612.7700000000004</v>
      </c>
      <c r="G44" s="199">
        <f t="shared" ref="G44" si="24">F44*1.2</f>
        <v>5535.3240000000005</v>
      </c>
      <c r="H44" s="233" t="s">
        <v>31</v>
      </c>
      <c r="I44" s="52">
        <v>10</v>
      </c>
      <c r="J44" s="50" t="s">
        <v>32</v>
      </c>
      <c r="K44" s="488" t="s">
        <v>33</v>
      </c>
      <c r="L44" s="510">
        <v>84031090</v>
      </c>
      <c r="M44" s="488" t="s">
        <v>34</v>
      </c>
      <c r="N44" s="154">
        <v>1150</v>
      </c>
      <c r="O44" s="491">
        <v>1900</v>
      </c>
      <c r="P44" s="154">
        <v>800</v>
      </c>
      <c r="Q44" s="488"/>
      <c r="R44" s="50">
        <f t="shared" ref="R44" si="25">S44*1.15</f>
        <v>617.54999999999995</v>
      </c>
      <c r="S44" s="514">
        <v>537</v>
      </c>
      <c r="T44" s="4" t="s">
        <v>35</v>
      </c>
      <c r="U44" s="488"/>
      <c r="V44" s="50" t="s">
        <v>36</v>
      </c>
      <c r="W44" s="488">
        <v>802211</v>
      </c>
      <c r="X44" s="50" t="s">
        <v>37</v>
      </c>
      <c r="Y44" s="517">
        <v>45323</v>
      </c>
      <c r="Z44" s="50"/>
      <c r="AA44" s="488">
        <v>1</v>
      </c>
      <c r="AB44" s="50">
        <v>1</v>
      </c>
      <c r="AC44" s="50" t="s">
        <v>38</v>
      </c>
      <c r="AD44" s="134" t="s">
        <v>806</v>
      </c>
    </row>
    <row r="45" spans="1:30" s="83" customFormat="1" ht="15.6" x14ac:dyDescent="0.3">
      <c r="A45" s="53" t="s">
        <v>182</v>
      </c>
      <c r="B45" s="50">
        <v>800212</v>
      </c>
      <c r="C45" s="204" t="s">
        <v>183</v>
      </c>
      <c r="D45" s="501" t="s">
        <v>551</v>
      </c>
      <c r="E45" s="488" t="s">
        <v>583</v>
      </c>
      <c r="F45" s="505">
        <v>5310.64</v>
      </c>
      <c r="G45" s="199">
        <f t="shared" si="0"/>
        <v>6372.768</v>
      </c>
      <c r="H45" s="233" t="s">
        <v>31</v>
      </c>
      <c r="I45" s="52">
        <v>10</v>
      </c>
      <c r="J45" s="50" t="s">
        <v>32</v>
      </c>
      <c r="K45" s="488" t="s">
        <v>33</v>
      </c>
      <c r="L45" s="510">
        <v>84031090</v>
      </c>
      <c r="M45" s="488" t="s">
        <v>34</v>
      </c>
      <c r="N45" s="154">
        <v>1150</v>
      </c>
      <c r="O45" s="491">
        <v>2000</v>
      </c>
      <c r="P45" s="154">
        <v>800</v>
      </c>
      <c r="Q45" s="488"/>
      <c r="R45" s="50">
        <f t="shared" si="3"/>
        <v>685.4</v>
      </c>
      <c r="S45" s="514">
        <v>596</v>
      </c>
      <c r="T45" s="4" t="s">
        <v>35</v>
      </c>
      <c r="U45" s="488"/>
      <c r="V45" s="50" t="s">
        <v>36</v>
      </c>
      <c r="W45" s="488">
        <v>800212</v>
      </c>
      <c r="X45" s="50" t="s">
        <v>37</v>
      </c>
      <c r="Y45" s="517">
        <v>45323</v>
      </c>
      <c r="Z45" s="50"/>
      <c r="AA45" s="488">
        <v>1</v>
      </c>
      <c r="AB45" s="50">
        <v>1</v>
      </c>
      <c r="AC45" s="50" t="s">
        <v>38</v>
      </c>
      <c r="AD45" s="134" t="s">
        <v>806</v>
      </c>
    </row>
    <row r="46" spans="1:30" s="83" customFormat="1" ht="15.6" x14ac:dyDescent="0.3">
      <c r="A46" s="53" t="s">
        <v>182</v>
      </c>
      <c r="B46" s="50">
        <v>802212</v>
      </c>
      <c r="C46" s="204" t="s">
        <v>599</v>
      </c>
      <c r="D46" s="501" t="s">
        <v>551</v>
      </c>
      <c r="E46" s="488" t="s">
        <v>586</v>
      </c>
      <c r="F46" s="505">
        <v>5310.64</v>
      </c>
      <c r="G46" s="199">
        <f t="shared" si="0"/>
        <v>6372.768</v>
      </c>
      <c r="H46" s="233" t="s">
        <v>31</v>
      </c>
      <c r="I46" s="52">
        <v>10</v>
      </c>
      <c r="J46" s="50" t="s">
        <v>32</v>
      </c>
      <c r="K46" s="488" t="s">
        <v>33</v>
      </c>
      <c r="L46" s="510">
        <v>84031090</v>
      </c>
      <c r="M46" s="488" t="s">
        <v>34</v>
      </c>
      <c r="N46" s="154">
        <v>1150</v>
      </c>
      <c r="O46" s="491">
        <v>2000</v>
      </c>
      <c r="P46" s="154">
        <v>800</v>
      </c>
      <c r="Q46" s="488"/>
      <c r="R46" s="50">
        <v>685.4</v>
      </c>
      <c r="S46" s="514">
        <v>596</v>
      </c>
      <c r="T46" s="4" t="s">
        <v>35</v>
      </c>
      <c r="U46" s="488"/>
      <c r="V46" s="50" t="s">
        <v>36</v>
      </c>
      <c r="W46" s="488">
        <v>802212</v>
      </c>
      <c r="X46" s="50" t="s">
        <v>37</v>
      </c>
      <c r="Y46" s="517">
        <v>45323</v>
      </c>
      <c r="Z46" s="50"/>
      <c r="AA46" s="488">
        <v>1</v>
      </c>
      <c r="AB46" s="50">
        <v>1</v>
      </c>
      <c r="AC46" s="50" t="s">
        <v>38</v>
      </c>
      <c r="AD46" s="134" t="s">
        <v>806</v>
      </c>
    </row>
    <row r="47" spans="1:30" s="490" customFormat="1" ht="15.6" x14ac:dyDescent="0.3">
      <c r="A47" s="109" t="s">
        <v>885</v>
      </c>
      <c r="B47" s="497">
        <v>800125</v>
      </c>
      <c r="C47" s="502">
        <v>8595183322817</v>
      </c>
      <c r="D47" s="229" t="s">
        <v>886</v>
      </c>
      <c r="E47" s="489" t="s">
        <v>583</v>
      </c>
      <c r="F47" s="505">
        <v>6561.7</v>
      </c>
      <c r="G47" s="199">
        <v>7874.0399999999991</v>
      </c>
      <c r="H47" s="507" t="s">
        <v>31</v>
      </c>
      <c r="I47" s="104">
        <v>10</v>
      </c>
      <c r="J47" s="103" t="s">
        <v>32</v>
      </c>
      <c r="K47" s="489" t="s">
        <v>33</v>
      </c>
      <c r="L47" s="511">
        <v>84031090</v>
      </c>
      <c r="M47" s="489" t="s">
        <v>34</v>
      </c>
      <c r="N47" s="154"/>
      <c r="O47" s="491"/>
      <c r="P47" s="154"/>
      <c r="Q47" s="489"/>
      <c r="R47" s="103"/>
      <c r="S47" s="492"/>
      <c r="T47" s="515"/>
      <c r="U47" s="489"/>
      <c r="V47" s="103" t="s">
        <v>36</v>
      </c>
      <c r="W47" s="489">
        <f>B47</f>
        <v>800125</v>
      </c>
      <c r="X47" s="103" t="s">
        <v>37</v>
      </c>
      <c r="Y47" s="493">
        <v>45323</v>
      </c>
      <c r="Z47" s="103"/>
      <c r="AA47" s="489">
        <v>1</v>
      </c>
      <c r="AB47" s="103">
        <v>1</v>
      </c>
      <c r="AC47" s="50" t="s">
        <v>38</v>
      </c>
      <c r="AD47" s="494" t="s">
        <v>806</v>
      </c>
    </row>
    <row r="48" spans="1:30" s="490" customFormat="1" ht="16.2" thickBot="1" x14ac:dyDescent="0.35">
      <c r="A48" s="247" t="s">
        <v>885</v>
      </c>
      <c r="B48" s="498" t="s">
        <v>1070</v>
      </c>
      <c r="C48" s="503">
        <v>8595183322824</v>
      </c>
      <c r="D48" s="499" t="s">
        <v>886</v>
      </c>
      <c r="E48" s="250" t="s">
        <v>586</v>
      </c>
      <c r="F48" s="518">
        <v>6561.7</v>
      </c>
      <c r="G48" s="200">
        <v>7874.0399999999991</v>
      </c>
      <c r="H48" s="508" t="s">
        <v>889</v>
      </c>
      <c r="I48" s="246">
        <v>11</v>
      </c>
      <c r="J48" s="211" t="s">
        <v>32</v>
      </c>
      <c r="K48" s="250" t="s">
        <v>33</v>
      </c>
      <c r="L48" s="512">
        <v>84031091</v>
      </c>
      <c r="M48" s="250" t="s">
        <v>34</v>
      </c>
      <c r="N48" s="211"/>
      <c r="O48" s="250"/>
      <c r="P48" s="211"/>
      <c r="Q48" s="250"/>
      <c r="R48" s="211"/>
      <c r="S48" s="250"/>
      <c r="T48" s="211"/>
      <c r="U48" s="250"/>
      <c r="V48" s="211" t="s">
        <v>36</v>
      </c>
      <c r="W48" s="250" t="str">
        <f>B48</f>
        <v>802125</v>
      </c>
      <c r="X48" s="211" t="s">
        <v>37</v>
      </c>
      <c r="Y48" s="495">
        <v>45324</v>
      </c>
      <c r="Z48" s="211"/>
      <c r="AA48" s="250">
        <v>1</v>
      </c>
      <c r="AB48" s="211">
        <v>1</v>
      </c>
      <c r="AC48" s="54" t="s">
        <v>38</v>
      </c>
      <c r="AD48" s="496" t="s">
        <v>806</v>
      </c>
    </row>
    <row r="49" spans="1:30" s="83" customFormat="1" x14ac:dyDescent="0.3">
      <c r="A49" s="47"/>
      <c r="B49" s="84" t="s">
        <v>637</v>
      </c>
      <c r="C49" s="47"/>
      <c r="E49" s="47"/>
      <c r="H49" s="84"/>
      <c r="I49" s="85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1:30" s="83" customFormat="1" x14ac:dyDescent="0.3">
      <c r="A50" s="47"/>
      <c r="B50" s="84"/>
      <c r="C50" s="47"/>
      <c r="E50" s="47"/>
      <c r="H50" s="84"/>
      <c r="I50" s="85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s="83" customFormat="1" x14ac:dyDescent="0.3">
      <c r="A51" s="47"/>
      <c r="B51" s="84"/>
      <c r="C51" s="47"/>
      <c r="E51" s="47"/>
      <c r="H51" s="84"/>
      <c r="I51" s="85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1:30" s="83" customFormat="1" x14ac:dyDescent="0.3">
      <c r="A52" s="47"/>
      <c r="B52" s="84"/>
      <c r="C52" s="47"/>
      <c r="E52" s="47"/>
      <c r="H52" s="84"/>
      <c r="I52" s="85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</row>
    <row r="53" spans="1:30" s="83" customFormat="1" x14ac:dyDescent="0.3">
      <c r="A53" s="47"/>
      <c r="B53" s="84"/>
      <c r="C53" s="47"/>
      <c r="E53" s="47"/>
      <c r="H53" s="84"/>
      <c r="I53" s="85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</row>
    <row r="54" spans="1:30" s="83" customFormat="1" x14ac:dyDescent="0.3">
      <c r="A54" s="47"/>
      <c r="B54" s="84"/>
      <c r="C54" s="47"/>
      <c r="E54" s="47"/>
      <c r="H54" s="84"/>
      <c r="I54" s="85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1:30" s="83" customFormat="1" x14ac:dyDescent="0.3">
      <c r="A55" s="47"/>
      <c r="B55" s="84"/>
      <c r="C55" s="47"/>
      <c r="E55" s="47"/>
      <c r="H55" s="84"/>
      <c r="I55" s="85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1:30" s="83" customFormat="1" x14ac:dyDescent="0.3">
      <c r="A56" s="47"/>
      <c r="B56" s="84"/>
      <c r="C56" s="47"/>
      <c r="E56" s="47"/>
      <c r="H56" s="84"/>
      <c r="I56" s="85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0" s="83" customFormat="1" x14ac:dyDescent="0.3">
      <c r="A57" s="47"/>
      <c r="B57" s="84"/>
      <c r="C57" s="47"/>
      <c r="E57" s="47"/>
      <c r="H57" s="84"/>
      <c r="I57" s="85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0" s="83" customFormat="1" x14ac:dyDescent="0.3">
      <c r="A58" s="47"/>
      <c r="B58" s="84"/>
      <c r="C58" s="47"/>
      <c r="E58" s="47"/>
      <c r="H58" s="84"/>
      <c r="I58" s="85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s="83" customFormat="1" x14ac:dyDescent="0.3">
      <c r="A59" s="47"/>
      <c r="B59" s="84"/>
      <c r="C59" s="47"/>
      <c r="E59" s="47"/>
      <c r="H59" s="84"/>
      <c r="I59" s="85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s="83" customFormat="1" x14ac:dyDescent="0.3">
      <c r="A60" s="47"/>
      <c r="B60" s="84"/>
      <c r="C60" s="47"/>
      <c r="E60" s="47"/>
      <c r="H60" s="84"/>
      <c r="I60" s="85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0" s="83" customFormat="1" x14ac:dyDescent="0.3">
      <c r="A61" s="47"/>
      <c r="B61" s="84"/>
      <c r="C61" s="47"/>
      <c r="E61" s="47"/>
      <c r="H61" s="84"/>
      <c r="I61" s="8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1:30" s="83" customFormat="1" x14ac:dyDescent="0.3">
      <c r="A62" s="47"/>
      <c r="B62" s="84"/>
      <c r="C62" s="47"/>
      <c r="E62" s="47"/>
      <c r="H62" s="84"/>
      <c r="I62" s="85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1:30" s="83" customFormat="1" x14ac:dyDescent="0.3">
      <c r="A63" s="47"/>
      <c r="B63" s="84"/>
      <c r="C63" s="47"/>
      <c r="E63" s="47"/>
      <c r="H63" s="84"/>
      <c r="I63" s="85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spans="1:30" s="83" customFormat="1" x14ac:dyDescent="0.3">
      <c r="A64" s="47"/>
      <c r="B64" s="84"/>
      <c r="C64" s="47"/>
      <c r="E64" s="47"/>
      <c r="H64" s="84"/>
      <c r="I64" s="85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s="83" customFormat="1" x14ac:dyDescent="0.3">
      <c r="A65" s="47"/>
      <c r="B65" s="84"/>
      <c r="C65" s="47"/>
      <c r="E65" s="47"/>
      <c r="H65" s="84"/>
      <c r="I65" s="85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 s="83" customFormat="1" x14ac:dyDescent="0.3">
      <c r="A66" s="47"/>
      <c r="B66" s="84"/>
      <c r="C66" s="47"/>
      <c r="E66" s="47"/>
      <c r="H66" s="84"/>
      <c r="I66" s="85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 s="83" customFormat="1" x14ac:dyDescent="0.3">
      <c r="A67" s="47"/>
      <c r="B67" s="84"/>
      <c r="C67" s="47"/>
      <c r="E67" s="47"/>
      <c r="H67" s="84"/>
      <c r="I67" s="85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s="83" customFormat="1" x14ac:dyDescent="0.3">
      <c r="A68" s="47"/>
      <c r="B68" s="84"/>
      <c r="C68" s="47"/>
      <c r="E68" s="47"/>
      <c r="H68" s="84"/>
      <c r="I68" s="85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s="83" customFormat="1" x14ac:dyDescent="0.3">
      <c r="A69" s="47"/>
      <c r="B69" s="84"/>
      <c r="C69" s="47"/>
      <c r="E69" s="47"/>
      <c r="H69" s="84"/>
      <c r="I69" s="85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 s="83" customFormat="1" x14ac:dyDescent="0.3">
      <c r="A70" s="47"/>
      <c r="B70" s="84"/>
      <c r="C70" s="47"/>
      <c r="E70" s="47"/>
      <c r="H70" s="84"/>
      <c r="I70" s="85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s="83" customFormat="1" x14ac:dyDescent="0.3">
      <c r="A71" s="47"/>
      <c r="B71" s="84"/>
      <c r="C71" s="47"/>
      <c r="E71" s="47"/>
      <c r="H71" s="84"/>
      <c r="I71" s="85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s="83" customFormat="1" x14ac:dyDescent="0.3">
      <c r="A72" s="47"/>
      <c r="B72" s="84"/>
      <c r="C72" s="47"/>
      <c r="E72" s="47"/>
      <c r="H72" s="84"/>
      <c r="I72" s="85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s="83" customFormat="1" x14ac:dyDescent="0.3">
      <c r="A73" s="47"/>
      <c r="B73" s="84"/>
      <c r="C73" s="47"/>
      <c r="E73" s="47"/>
      <c r="H73" s="84"/>
      <c r="I73" s="85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s="83" customFormat="1" x14ac:dyDescent="0.3">
      <c r="A74" s="47"/>
      <c r="B74" s="84"/>
      <c r="C74" s="47"/>
      <c r="E74" s="47"/>
      <c r="H74" s="84"/>
      <c r="I74" s="85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s="83" customFormat="1" x14ac:dyDescent="0.3">
      <c r="A75" s="47"/>
      <c r="B75" s="84"/>
      <c r="C75" s="47"/>
      <c r="E75" s="47"/>
      <c r="H75" s="84"/>
      <c r="I75" s="85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s="83" customFormat="1" x14ac:dyDescent="0.3">
      <c r="A76" s="47"/>
      <c r="B76" s="84"/>
      <c r="C76" s="47"/>
      <c r="E76" s="47"/>
      <c r="H76" s="84"/>
      <c r="I76" s="85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 s="83" customFormat="1" x14ac:dyDescent="0.3">
      <c r="A77" s="47"/>
      <c r="B77" s="84"/>
      <c r="C77" s="47"/>
      <c r="E77" s="47"/>
      <c r="H77" s="84"/>
      <c r="I77" s="85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0" s="83" customFormat="1" x14ac:dyDescent="0.3">
      <c r="A78" s="47"/>
      <c r="B78" s="84"/>
      <c r="C78" s="47"/>
      <c r="E78" s="47"/>
      <c r="H78" s="84"/>
      <c r="I78" s="85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s="83" customFormat="1" x14ac:dyDescent="0.3">
      <c r="A79" s="47"/>
      <c r="B79" s="84"/>
      <c r="C79" s="47"/>
      <c r="E79" s="47"/>
      <c r="H79" s="84"/>
      <c r="I79" s="85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0" s="83" customFormat="1" x14ac:dyDescent="0.3">
      <c r="A80" s="47"/>
      <c r="B80" s="84"/>
      <c r="C80" s="47"/>
      <c r="E80" s="47"/>
      <c r="H80" s="84"/>
      <c r="I80" s="85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0" s="83" customFormat="1" x14ac:dyDescent="0.3">
      <c r="A81" s="47"/>
      <c r="B81" s="84"/>
      <c r="C81" s="47"/>
      <c r="E81" s="47"/>
      <c r="H81" s="84"/>
      <c r="I81" s="85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0" s="83" customFormat="1" x14ac:dyDescent="0.3">
      <c r="A82" s="47"/>
      <c r="B82" s="84"/>
      <c r="C82" s="47"/>
      <c r="E82" s="47"/>
      <c r="H82" s="84"/>
      <c r="I82" s="85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0" s="83" customFormat="1" x14ac:dyDescent="0.3">
      <c r="A83" s="47"/>
      <c r="B83" s="84"/>
      <c r="C83" s="47"/>
      <c r="E83" s="47"/>
      <c r="H83" s="84"/>
      <c r="I83" s="85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spans="1:30" s="83" customFormat="1" x14ac:dyDescent="0.3">
      <c r="A84" s="47"/>
      <c r="B84" s="84"/>
      <c r="C84" s="47"/>
      <c r="E84" s="47"/>
      <c r="H84" s="84"/>
      <c r="I84" s="85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1:30" s="83" customFormat="1" x14ac:dyDescent="0.3">
      <c r="A85" s="47"/>
      <c r="B85" s="84"/>
      <c r="C85" s="47"/>
      <c r="E85" s="47"/>
      <c r="H85" s="84"/>
      <c r="I85" s="85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spans="1:30" s="83" customFormat="1" x14ac:dyDescent="0.3">
      <c r="A86" s="47"/>
      <c r="B86" s="84"/>
      <c r="C86" s="47"/>
      <c r="E86" s="47"/>
      <c r="H86" s="84"/>
      <c r="I86" s="85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1:30" s="83" customFormat="1" x14ac:dyDescent="0.3">
      <c r="A87" s="47"/>
      <c r="B87" s="84"/>
      <c r="C87" s="47"/>
      <c r="E87" s="47"/>
      <c r="H87" s="84"/>
      <c r="I87" s="85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s="83" customFormat="1" x14ac:dyDescent="0.3">
      <c r="A88" s="47"/>
      <c r="B88" s="84"/>
      <c r="C88" s="47"/>
      <c r="E88" s="47"/>
      <c r="H88" s="84"/>
      <c r="I88" s="85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1:30" s="83" customFormat="1" x14ac:dyDescent="0.3">
      <c r="A89" s="47"/>
      <c r="B89" s="84"/>
      <c r="C89" s="47"/>
      <c r="E89" s="47"/>
      <c r="H89" s="84"/>
      <c r="I89" s="85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spans="1:30" s="83" customFormat="1" x14ac:dyDescent="0.3">
      <c r="A90" s="47"/>
      <c r="B90" s="84"/>
      <c r="C90" s="47"/>
      <c r="E90" s="47"/>
      <c r="H90" s="84"/>
      <c r="I90" s="85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1:30" s="83" customFormat="1" x14ac:dyDescent="0.3">
      <c r="A91" s="47"/>
      <c r="B91" s="84"/>
      <c r="C91" s="47"/>
      <c r="E91" s="47"/>
      <c r="H91" s="84"/>
      <c r="I91" s="85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</row>
    <row r="92" spans="1:30" s="83" customFormat="1" x14ac:dyDescent="0.3">
      <c r="A92" s="47"/>
      <c r="B92" s="84"/>
      <c r="C92" s="47"/>
      <c r="E92" s="47"/>
      <c r="H92" s="84"/>
      <c r="I92" s="85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1:30" s="83" customFormat="1" x14ac:dyDescent="0.3">
      <c r="A93" s="47"/>
      <c r="B93" s="84"/>
      <c r="C93" s="47"/>
      <c r="E93" s="47"/>
      <c r="H93" s="84"/>
      <c r="I93" s="85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</row>
    <row r="94" spans="1:30" s="83" customFormat="1" x14ac:dyDescent="0.3">
      <c r="A94" s="47"/>
      <c r="B94" s="84"/>
      <c r="C94" s="47"/>
      <c r="E94" s="47"/>
      <c r="H94" s="84"/>
      <c r="I94" s="85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1:30" s="83" customFormat="1" x14ac:dyDescent="0.3">
      <c r="A95" s="47"/>
      <c r="B95" s="84"/>
      <c r="C95" s="47"/>
      <c r="E95" s="47"/>
      <c r="H95" s="84"/>
      <c r="I95" s="85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</row>
    <row r="96" spans="1:30" s="83" customFormat="1" x14ac:dyDescent="0.3">
      <c r="A96" s="47"/>
      <c r="B96" s="84"/>
      <c r="C96" s="47"/>
      <c r="E96" s="47"/>
      <c r="H96" s="84"/>
      <c r="I96" s="85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</row>
    <row r="97" spans="1:30" s="83" customFormat="1" x14ac:dyDescent="0.3">
      <c r="A97" s="47"/>
      <c r="B97" s="84"/>
      <c r="C97" s="47"/>
      <c r="E97" s="47"/>
      <c r="H97" s="84"/>
      <c r="I97" s="85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1:30" s="83" customFormat="1" x14ac:dyDescent="0.3">
      <c r="A98" s="47"/>
      <c r="B98" s="84"/>
      <c r="C98" s="47"/>
      <c r="E98" s="47"/>
      <c r="H98" s="84"/>
      <c r="I98" s="85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1:30" s="83" customFormat="1" x14ac:dyDescent="0.3">
      <c r="A99" s="47"/>
      <c r="B99" s="84"/>
      <c r="C99" s="47"/>
      <c r="E99" s="47"/>
      <c r="H99" s="84"/>
      <c r="I99" s="85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</row>
    <row r="100" spans="1:30" s="83" customFormat="1" x14ac:dyDescent="0.3">
      <c r="A100" s="47"/>
      <c r="B100" s="84"/>
      <c r="C100" s="47"/>
      <c r="E100" s="47"/>
      <c r="H100" s="84"/>
      <c r="I100" s="85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</row>
    <row r="101" spans="1:30" s="83" customFormat="1" x14ac:dyDescent="0.3">
      <c r="A101" s="47"/>
      <c r="B101" s="84"/>
      <c r="C101" s="47"/>
      <c r="E101" s="47"/>
      <c r="H101" s="84"/>
      <c r="I101" s="85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</sheetData>
  <mergeCells count="1">
    <mergeCell ref="A1:AD1"/>
  </mergeCells>
  <phoneticPr fontId="27" type="noConversion"/>
  <hyperlinks>
    <hyperlink ref="AD6:AD18" r:id="rId1" display="markova@qtermo.cz" xr:uid="{B2BC8ED6-6B11-401E-80A2-C3BE1B47F304}"/>
    <hyperlink ref="AD21" r:id="rId2" display="markova@qtermo.cz" xr:uid="{5FAB4140-C46C-448F-BDB1-80C91D955A46}"/>
    <hyperlink ref="AD23:AD43" r:id="rId3" display="markova@qtermo.cz" xr:uid="{71883961-1D16-49D4-98DD-794F5B6DD985}"/>
    <hyperlink ref="AD45" r:id="rId4" display="markova@qtermo.cz" xr:uid="{708F5E86-75D3-4BF7-A0A8-67088C7E1C64}"/>
    <hyperlink ref="AD5" r:id="rId5" display="markova@qtermo.cz" xr:uid="{2F34911C-4E8F-4E83-BD4F-B81ADB91315A}"/>
    <hyperlink ref="AD22" r:id="rId6" display="markova@qtermo.cz" xr:uid="{FD56176E-B476-4D68-9E9D-81EE849F06F3}"/>
    <hyperlink ref="AD24" r:id="rId7" display="markova@qtermo.cz" xr:uid="{A0F9D577-D289-4F0E-8088-CAB7D9EC4427}"/>
    <hyperlink ref="AD26" r:id="rId8" display="markova@qtermo.cz" xr:uid="{E761252C-73FD-4135-8797-E3B15BC1CC2F}"/>
    <hyperlink ref="AD28" r:id="rId9" display="markova@qtermo.cz" xr:uid="{96EF924C-7AAE-4782-B0E7-B5F70D074EE7}"/>
    <hyperlink ref="AD30" r:id="rId10" display="markova@qtermo.cz" xr:uid="{B1F54125-3BD7-47EB-ACED-7B94944E99D5}"/>
    <hyperlink ref="AD32" r:id="rId11" display="markova@qtermo.cz" xr:uid="{BA866C33-C5F5-4C42-92CE-5259D1BC6BA5}"/>
    <hyperlink ref="AD34" r:id="rId12" display="markova@qtermo.cz" xr:uid="{9095DD27-2999-485D-9C75-A8356754E8AE}"/>
    <hyperlink ref="AD36" r:id="rId13" display="markova@qtermo.cz" xr:uid="{9CB7DBBD-C932-47BD-A4E1-3D6B31533ADA}"/>
    <hyperlink ref="AD38" r:id="rId14" display="markova@qtermo.cz" xr:uid="{61518BB5-6077-4C10-9B28-F7FB2154D127}"/>
    <hyperlink ref="AD40" r:id="rId15" display="markova@qtermo.cz" xr:uid="{C039CB19-2E8F-4DA6-ABC6-25537A42439B}"/>
    <hyperlink ref="AD42" r:id="rId16" display="markova@qtermo.cz" xr:uid="{5D210CFE-7627-4A7C-82EC-EA72F4691274}"/>
    <hyperlink ref="AD44" r:id="rId17" display="markova@qtermo.cz" xr:uid="{72BD1198-AB30-4819-BE38-9BA79E1B20DA}"/>
    <hyperlink ref="AD19" r:id="rId18" display="markova@qtermo.cz" xr:uid="{835736D3-DBA4-45DE-830F-BFE9F6BB6001}"/>
    <hyperlink ref="AD9:AD10" r:id="rId19" display="markova@qtermo.cz" xr:uid="{4796EB8A-12AA-487E-87A8-27519E4FED9E}"/>
    <hyperlink ref="AD11" r:id="rId20" display="markova@qtermo.cz" xr:uid="{A368471F-85AC-4A70-9AD6-CDEC9475B857}"/>
  </hyperlinks>
  <pageMargins left="0.7" right="0.7" top="0.75" bottom="0.75" header="0.3" footer="0.3"/>
  <pageSetup paperSize="9" scale="70" orientation="landscape" verticalDpi="300" r:id="rId21"/>
  <colBreaks count="1" manualBreakCount="1">
    <brk id="7" max="1048575" man="1"/>
  </colBreaks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7"/>
  <sheetViews>
    <sheetView zoomScale="80" zoomScaleNormal="80" workbookViewId="0">
      <pane xSplit="1" topLeftCell="B1" activePane="topRight" state="frozen"/>
      <selection pane="topRight" activeCell="A8" sqref="A8"/>
    </sheetView>
  </sheetViews>
  <sheetFormatPr defaultRowHeight="14.4" x14ac:dyDescent="0.3"/>
  <cols>
    <col min="1" max="1" width="23" style="73" customWidth="1"/>
    <col min="2" max="2" width="21.44140625" style="73" customWidth="1"/>
    <col min="3" max="3" width="17" style="476" customWidth="1"/>
    <col min="4" max="4" width="107.109375" style="74" customWidth="1"/>
    <col min="5" max="5" width="14.109375" style="74" customWidth="1"/>
    <col min="6" max="7" width="17.5546875" style="73" customWidth="1"/>
    <col min="8" max="8" width="17.33203125" style="75" customWidth="1"/>
    <col min="9" max="9" width="17.44140625" style="76" customWidth="1"/>
    <col min="10" max="11" width="8.88671875" style="73"/>
    <col min="12" max="12" width="17.5546875" style="73" customWidth="1"/>
    <col min="13" max="17" width="8.88671875" style="73"/>
    <col min="18" max="18" width="10.33203125" style="73" customWidth="1"/>
    <col min="19" max="19" width="10.44140625" style="73" customWidth="1"/>
    <col min="20" max="20" width="17.33203125" style="73" customWidth="1"/>
    <col min="21" max="21" width="9.6640625" style="73" customWidth="1"/>
    <col min="22" max="22" width="35.109375" style="73" customWidth="1"/>
    <col min="23" max="23" width="17.44140625" style="73" customWidth="1"/>
    <col min="24" max="24" width="11.44140625" style="73" customWidth="1"/>
    <col min="25" max="25" width="12.44140625" style="73" customWidth="1"/>
    <col min="26" max="26" width="11.6640625" style="73" customWidth="1"/>
    <col min="27" max="28" width="10.5546875" style="73" customWidth="1"/>
    <col min="29" max="29" width="17.6640625" style="73" customWidth="1"/>
    <col min="30" max="30" width="26" style="73" customWidth="1"/>
  </cols>
  <sheetData>
    <row r="1" spans="1:30" s="106" customFormat="1" ht="56.25" customHeight="1" thickBot="1" x14ac:dyDescent="0.35">
      <c r="B1"/>
      <c r="C1" s="47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52.5" customHeight="1" thickBot="1" x14ac:dyDescent="0.35">
      <c r="A2" s="17" t="s">
        <v>0</v>
      </c>
      <c r="B2" s="18" t="s">
        <v>1</v>
      </c>
      <c r="C2" s="477" t="s">
        <v>2</v>
      </c>
      <c r="D2" s="19" t="s">
        <v>3</v>
      </c>
      <c r="E2" s="86" t="s">
        <v>582</v>
      </c>
      <c r="F2" s="88" t="s">
        <v>995</v>
      </c>
      <c r="G2" s="20" t="s">
        <v>997</v>
      </c>
      <c r="H2" s="21" t="s">
        <v>4</v>
      </c>
      <c r="I2" s="22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4" t="s">
        <v>14</v>
      </c>
      <c r="S2" s="24" t="s">
        <v>15</v>
      </c>
      <c r="T2" s="23" t="s">
        <v>16</v>
      </c>
      <c r="U2" s="23" t="s">
        <v>17</v>
      </c>
      <c r="V2" s="23" t="s">
        <v>18</v>
      </c>
      <c r="W2" s="25" t="s">
        <v>19</v>
      </c>
      <c r="X2" s="26" t="s">
        <v>20</v>
      </c>
      <c r="Y2" s="26" t="s">
        <v>21</v>
      </c>
      <c r="Z2" s="27" t="s">
        <v>22</v>
      </c>
      <c r="AA2" s="28" t="s">
        <v>23</v>
      </c>
      <c r="AB2" s="28" t="s">
        <v>24</v>
      </c>
      <c r="AC2" s="28" t="s">
        <v>25</v>
      </c>
      <c r="AD2" s="28" t="s">
        <v>26</v>
      </c>
    </row>
    <row r="3" spans="1:30" ht="21.6" thickBot="1" x14ac:dyDescent="0.35">
      <c r="A3" s="29"/>
      <c r="B3" s="30"/>
      <c r="C3" s="478"/>
      <c r="D3" s="31"/>
      <c r="E3" s="90"/>
      <c r="F3" s="32"/>
      <c r="G3" s="32"/>
      <c r="H3" s="33"/>
      <c r="I3" s="34"/>
      <c r="J3" s="35"/>
      <c r="K3" s="35"/>
      <c r="L3" s="35"/>
      <c r="M3" s="35"/>
      <c r="N3" s="35"/>
      <c r="O3" s="35"/>
      <c r="P3" s="35"/>
      <c r="Q3" s="35"/>
      <c r="R3" s="36"/>
      <c r="S3" s="36"/>
      <c r="T3" s="35"/>
      <c r="U3" s="35"/>
      <c r="V3" s="35"/>
      <c r="W3" s="37"/>
      <c r="X3" s="38"/>
      <c r="Y3" s="38"/>
      <c r="Z3" s="38"/>
      <c r="AA3" s="39"/>
      <c r="AB3" s="39"/>
      <c r="AC3" s="39"/>
      <c r="AD3" s="40"/>
    </row>
    <row r="4" spans="1:30" ht="16.2" thickBot="1" x14ac:dyDescent="0.35">
      <c r="A4" s="7"/>
      <c r="B4" s="8"/>
      <c r="C4" s="41"/>
      <c r="D4" s="9" t="s">
        <v>27</v>
      </c>
      <c r="E4" s="9"/>
      <c r="F4" s="10"/>
      <c r="G4" s="10"/>
      <c r="H4" s="42"/>
      <c r="I4" s="12"/>
      <c r="J4" s="8"/>
      <c r="K4" s="8"/>
      <c r="L4" s="8"/>
      <c r="M4" s="8"/>
      <c r="N4" s="14"/>
      <c r="O4" s="14"/>
      <c r="P4" s="14"/>
      <c r="Q4" s="14"/>
      <c r="R4" s="13"/>
      <c r="S4" s="13"/>
      <c r="T4" s="14"/>
      <c r="U4" s="14"/>
      <c r="V4" s="14"/>
      <c r="W4" s="43"/>
      <c r="X4" s="15"/>
      <c r="Y4" s="16"/>
      <c r="Z4" s="16"/>
      <c r="AA4" s="44"/>
      <c r="AB4" s="44"/>
      <c r="AC4" s="44"/>
      <c r="AD4" s="117"/>
    </row>
    <row r="5" spans="1:30" x14ac:dyDescent="0.3">
      <c r="A5" s="45" t="s">
        <v>28</v>
      </c>
      <c r="B5" s="47">
        <v>800100</v>
      </c>
      <c r="C5" s="479" t="s">
        <v>29</v>
      </c>
      <c r="D5" s="46" t="s">
        <v>30</v>
      </c>
      <c r="E5" s="45" t="s">
        <v>583</v>
      </c>
      <c r="F5" s="504">
        <v>2440.66</v>
      </c>
      <c r="G5" s="198">
        <f>F5*1.2</f>
        <v>2928.7919999999999</v>
      </c>
      <c r="H5" s="196" t="s">
        <v>31</v>
      </c>
      <c r="I5" s="48">
        <v>10</v>
      </c>
      <c r="J5" s="61" t="s">
        <v>32</v>
      </c>
      <c r="K5" s="61" t="s">
        <v>33</v>
      </c>
      <c r="L5" s="115">
        <v>84031090</v>
      </c>
      <c r="M5" s="56" t="s">
        <v>34</v>
      </c>
      <c r="N5" s="153">
        <v>1000</v>
      </c>
      <c r="O5" s="150">
        <v>1400</v>
      </c>
      <c r="P5" s="150">
        <v>800</v>
      </c>
      <c r="Q5" s="47"/>
      <c r="R5" s="56">
        <f>S5*1.15</f>
        <v>327.75</v>
      </c>
      <c r="S5" s="56">
        <v>285</v>
      </c>
      <c r="T5" s="3" t="s">
        <v>35</v>
      </c>
      <c r="U5" s="61"/>
      <c r="V5" s="61" t="s">
        <v>36</v>
      </c>
      <c r="W5" s="47">
        <v>800100</v>
      </c>
      <c r="X5" s="56" t="s">
        <v>37</v>
      </c>
      <c r="Y5" s="136">
        <v>45323</v>
      </c>
      <c r="Z5" s="56"/>
      <c r="AA5" s="45">
        <v>1</v>
      </c>
      <c r="AB5" s="61">
        <v>1</v>
      </c>
      <c r="AC5" s="61" t="s">
        <v>38</v>
      </c>
      <c r="AD5" s="107" t="s">
        <v>806</v>
      </c>
    </row>
    <row r="6" spans="1:30" x14ac:dyDescent="0.3">
      <c r="A6" s="50" t="s">
        <v>28</v>
      </c>
      <c r="B6" s="47">
        <v>802100</v>
      </c>
      <c r="C6" s="475" t="s">
        <v>608</v>
      </c>
      <c r="D6" s="51" t="s">
        <v>30</v>
      </c>
      <c r="E6" s="50" t="s">
        <v>586</v>
      </c>
      <c r="F6" s="505">
        <v>2440.66</v>
      </c>
      <c r="G6" s="199">
        <f t="shared" ref="G6:G59" si="0">F6*1.2</f>
        <v>2928.7919999999999</v>
      </c>
      <c r="H6" s="197" t="s">
        <v>31</v>
      </c>
      <c r="I6" s="52">
        <v>10</v>
      </c>
      <c r="J6" s="62" t="s">
        <v>32</v>
      </c>
      <c r="K6" s="62" t="s">
        <v>33</v>
      </c>
      <c r="L6" s="114">
        <v>84031090</v>
      </c>
      <c r="M6" s="53" t="s">
        <v>34</v>
      </c>
      <c r="N6" s="154">
        <v>1000</v>
      </c>
      <c r="O6" s="151">
        <v>1400</v>
      </c>
      <c r="P6" s="151">
        <v>800</v>
      </c>
      <c r="Q6" s="47"/>
      <c r="R6" s="53">
        <f>S6*1.15</f>
        <v>327.75</v>
      </c>
      <c r="S6" s="53">
        <v>285</v>
      </c>
      <c r="T6" s="4" t="s">
        <v>35</v>
      </c>
      <c r="U6" s="62"/>
      <c r="V6" s="62" t="s">
        <v>36</v>
      </c>
      <c r="W6" s="47">
        <v>802100</v>
      </c>
      <c r="X6" s="53" t="s">
        <v>37</v>
      </c>
      <c r="Y6" s="137">
        <v>45323</v>
      </c>
      <c r="Z6" s="53"/>
      <c r="AA6" s="50">
        <v>1</v>
      </c>
      <c r="AB6" s="62">
        <v>1</v>
      </c>
      <c r="AC6" s="62" t="s">
        <v>38</v>
      </c>
      <c r="AD6" s="110" t="s">
        <v>806</v>
      </c>
    </row>
    <row r="7" spans="1:30" x14ac:dyDescent="0.3">
      <c r="A7" s="50" t="s">
        <v>39</v>
      </c>
      <c r="B7" s="47">
        <v>800101</v>
      </c>
      <c r="C7" s="475" t="s">
        <v>40</v>
      </c>
      <c r="D7" s="51" t="s">
        <v>41</v>
      </c>
      <c r="E7" s="50" t="s">
        <v>583</v>
      </c>
      <c r="F7" s="505">
        <v>2662.21</v>
      </c>
      <c r="G7" s="199">
        <f t="shared" si="0"/>
        <v>3194.652</v>
      </c>
      <c r="H7" s="197" t="s">
        <v>31</v>
      </c>
      <c r="I7" s="52">
        <v>10</v>
      </c>
      <c r="J7" s="62" t="s">
        <v>32</v>
      </c>
      <c r="K7" s="62" t="s">
        <v>33</v>
      </c>
      <c r="L7" s="114">
        <v>84031090</v>
      </c>
      <c r="M7" s="53" t="s">
        <v>34</v>
      </c>
      <c r="N7" s="154">
        <v>1150</v>
      </c>
      <c r="O7" s="151">
        <v>1400</v>
      </c>
      <c r="P7" s="151">
        <v>750</v>
      </c>
      <c r="Q7" s="47"/>
      <c r="R7" s="53">
        <f t="shared" ref="R7:R86" si="1">S7*1.15</f>
        <v>372.59999999999997</v>
      </c>
      <c r="S7" s="53">
        <v>324</v>
      </c>
      <c r="T7" s="4" t="s">
        <v>35</v>
      </c>
      <c r="U7" s="62"/>
      <c r="V7" s="62" t="s">
        <v>36</v>
      </c>
      <c r="W7" s="47">
        <v>800101</v>
      </c>
      <c r="X7" s="53" t="s">
        <v>37</v>
      </c>
      <c r="Y7" s="137">
        <v>45323</v>
      </c>
      <c r="Z7" s="53"/>
      <c r="AA7" s="50">
        <v>1</v>
      </c>
      <c r="AB7" s="62">
        <v>1</v>
      </c>
      <c r="AC7" s="62" t="s">
        <v>38</v>
      </c>
      <c r="AD7" s="110" t="s">
        <v>806</v>
      </c>
    </row>
    <row r="8" spans="1:30" x14ac:dyDescent="0.3">
      <c r="A8" s="50" t="s">
        <v>39</v>
      </c>
      <c r="B8" s="47">
        <v>802101</v>
      </c>
      <c r="C8" s="475" t="s">
        <v>609</v>
      </c>
      <c r="D8" s="51" t="s">
        <v>41</v>
      </c>
      <c r="E8" s="50" t="s">
        <v>586</v>
      </c>
      <c r="F8" s="505">
        <v>2662.21</v>
      </c>
      <c r="G8" s="199">
        <f t="shared" si="0"/>
        <v>3194.652</v>
      </c>
      <c r="H8" s="197" t="s">
        <v>31</v>
      </c>
      <c r="I8" s="52">
        <v>10</v>
      </c>
      <c r="J8" s="62" t="s">
        <v>32</v>
      </c>
      <c r="K8" s="62" t="s">
        <v>33</v>
      </c>
      <c r="L8" s="114">
        <v>84031090</v>
      </c>
      <c r="M8" s="53" t="s">
        <v>34</v>
      </c>
      <c r="N8" s="154">
        <v>1150</v>
      </c>
      <c r="O8" s="151">
        <v>1400</v>
      </c>
      <c r="P8" s="151">
        <v>750</v>
      </c>
      <c r="Q8" s="47"/>
      <c r="R8" s="53">
        <f t="shared" ref="R8" si="2">S8*1.15</f>
        <v>372.59999999999997</v>
      </c>
      <c r="S8" s="53">
        <v>324</v>
      </c>
      <c r="T8" s="4" t="s">
        <v>35</v>
      </c>
      <c r="U8" s="62"/>
      <c r="V8" s="62" t="s">
        <v>36</v>
      </c>
      <c r="W8" s="47">
        <v>802101</v>
      </c>
      <c r="X8" s="53" t="s">
        <v>37</v>
      </c>
      <c r="Y8" s="137">
        <v>45323</v>
      </c>
      <c r="Z8" s="53"/>
      <c r="AA8" s="50">
        <v>1</v>
      </c>
      <c r="AB8" s="62">
        <v>1</v>
      </c>
      <c r="AC8" s="62" t="s">
        <v>38</v>
      </c>
      <c r="AD8" s="110" t="s">
        <v>806</v>
      </c>
    </row>
    <row r="9" spans="1:30" x14ac:dyDescent="0.3">
      <c r="A9" s="50" t="s">
        <v>42</v>
      </c>
      <c r="B9" s="47">
        <v>800102</v>
      </c>
      <c r="C9" s="475" t="s">
        <v>43</v>
      </c>
      <c r="D9" s="51" t="s">
        <v>44</v>
      </c>
      <c r="E9" s="50" t="s">
        <v>583</v>
      </c>
      <c r="F9" s="505">
        <v>2736.06</v>
      </c>
      <c r="G9" s="199">
        <f t="shared" si="0"/>
        <v>3283.2719999999999</v>
      </c>
      <c r="H9" s="197" t="s">
        <v>31</v>
      </c>
      <c r="I9" s="52">
        <v>10</v>
      </c>
      <c r="J9" s="62" t="s">
        <v>32</v>
      </c>
      <c r="K9" s="62" t="s">
        <v>33</v>
      </c>
      <c r="L9" s="114">
        <v>84031090</v>
      </c>
      <c r="M9" s="53" t="s">
        <v>34</v>
      </c>
      <c r="N9" s="154">
        <v>1150</v>
      </c>
      <c r="O9" s="151">
        <v>1400</v>
      </c>
      <c r="P9" s="151">
        <v>750</v>
      </c>
      <c r="Q9" s="47"/>
      <c r="R9" s="53">
        <f t="shared" si="1"/>
        <v>374.9</v>
      </c>
      <c r="S9" s="53">
        <v>326</v>
      </c>
      <c r="T9" s="4" t="s">
        <v>35</v>
      </c>
      <c r="U9" s="62"/>
      <c r="V9" s="62" t="s">
        <v>36</v>
      </c>
      <c r="W9" s="47">
        <v>800102</v>
      </c>
      <c r="X9" s="53" t="s">
        <v>37</v>
      </c>
      <c r="Y9" s="137">
        <v>45323</v>
      </c>
      <c r="Z9" s="53"/>
      <c r="AA9" s="50">
        <v>1</v>
      </c>
      <c r="AB9" s="62">
        <v>1</v>
      </c>
      <c r="AC9" s="62" t="s">
        <v>38</v>
      </c>
      <c r="AD9" s="110" t="s">
        <v>806</v>
      </c>
    </row>
    <row r="10" spans="1:30" x14ac:dyDescent="0.3">
      <c r="A10" s="50" t="s">
        <v>42</v>
      </c>
      <c r="B10" s="47">
        <v>802102</v>
      </c>
      <c r="C10" s="475" t="s">
        <v>610</v>
      </c>
      <c r="D10" s="51" t="s">
        <v>44</v>
      </c>
      <c r="E10" s="50" t="s">
        <v>586</v>
      </c>
      <c r="F10" s="505">
        <v>2736.06</v>
      </c>
      <c r="G10" s="199">
        <f t="shared" si="0"/>
        <v>3283.2719999999999</v>
      </c>
      <c r="H10" s="197" t="s">
        <v>31</v>
      </c>
      <c r="I10" s="52">
        <v>10</v>
      </c>
      <c r="J10" s="62" t="s">
        <v>32</v>
      </c>
      <c r="K10" s="62" t="s">
        <v>33</v>
      </c>
      <c r="L10" s="114">
        <v>84031090</v>
      </c>
      <c r="M10" s="53" t="s">
        <v>34</v>
      </c>
      <c r="N10" s="154">
        <v>1150</v>
      </c>
      <c r="O10" s="151">
        <v>1400</v>
      </c>
      <c r="P10" s="151">
        <v>750</v>
      </c>
      <c r="Q10" s="47"/>
      <c r="R10" s="53">
        <f t="shared" ref="R10" si="3">S10*1.15</f>
        <v>374.9</v>
      </c>
      <c r="S10" s="53">
        <v>326</v>
      </c>
      <c r="T10" s="4" t="s">
        <v>35</v>
      </c>
      <c r="U10" s="62"/>
      <c r="V10" s="62" t="s">
        <v>36</v>
      </c>
      <c r="W10" s="47">
        <v>802102</v>
      </c>
      <c r="X10" s="53" t="s">
        <v>37</v>
      </c>
      <c r="Y10" s="137">
        <v>45323</v>
      </c>
      <c r="Z10" s="53"/>
      <c r="AA10" s="50">
        <v>1</v>
      </c>
      <c r="AB10" s="62">
        <v>1</v>
      </c>
      <c r="AC10" s="62" t="s">
        <v>38</v>
      </c>
      <c r="AD10" s="110" t="s">
        <v>806</v>
      </c>
    </row>
    <row r="11" spans="1:30" s="533" customFormat="1" x14ac:dyDescent="0.3">
      <c r="A11" s="103" t="s">
        <v>45</v>
      </c>
      <c r="B11" s="176">
        <v>800103</v>
      </c>
      <c r="C11" s="502" t="s">
        <v>46</v>
      </c>
      <c r="D11" s="540" t="s">
        <v>1073</v>
      </c>
      <c r="E11" s="103" t="s">
        <v>583</v>
      </c>
      <c r="F11" s="505">
        <v>2806.4</v>
      </c>
      <c r="G11" s="199">
        <f t="shared" si="0"/>
        <v>3367.68</v>
      </c>
      <c r="H11" s="541" t="s">
        <v>31</v>
      </c>
      <c r="I11" s="104">
        <v>10</v>
      </c>
      <c r="J11" s="181" t="s">
        <v>32</v>
      </c>
      <c r="K11" s="181" t="s">
        <v>33</v>
      </c>
      <c r="L11" s="176">
        <v>84031090</v>
      </c>
      <c r="M11" s="109" t="s">
        <v>34</v>
      </c>
      <c r="N11" s="154">
        <v>1150</v>
      </c>
      <c r="O11" s="151">
        <v>1400</v>
      </c>
      <c r="P11" s="151">
        <v>750</v>
      </c>
      <c r="Q11" s="176"/>
      <c r="R11" s="109">
        <f t="shared" si="1"/>
        <v>381.79999999999995</v>
      </c>
      <c r="S11" s="109">
        <v>332</v>
      </c>
      <c r="T11" s="515" t="s">
        <v>35</v>
      </c>
      <c r="U11" s="181"/>
      <c r="V11" s="181" t="s">
        <v>36</v>
      </c>
      <c r="W11" s="176">
        <v>800103</v>
      </c>
      <c r="X11" s="109" t="s">
        <v>37</v>
      </c>
      <c r="Y11" s="184">
        <v>45323</v>
      </c>
      <c r="Z11" s="109"/>
      <c r="AA11" s="103">
        <v>1</v>
      </c>
      <c r="AB11" s="181">
        <v>1</v>
      </c>
      <c r="AC11" s="181" t="s">
        <v>38</v>
      </c>
      <c r="AD11" s="244" t="s">
        <v>806</v>
      </c>
    </row>
    <row r="12" spans="1:30" s="533" customFormat="1" x14ac:dyDescent="0.3">
      <c r="A12" s="103" t="s">
        <v>45</v>
      </c>
      <c r="B12" s="176">
        <v>802103</v>
      </c>
      <c r="C12" s="502" t="s">
        <v>611</v>
      </c>
      <c r="D12" s="540" t="s">
        <v>1074</v>
      </c>
      <c r="E12" s="103" t="s">
        <v>586</v>
      </c>
      <c r="F12" s="505">
        <v>2806.4</v>
      </c>
      <c r="G12" s="199">
        <f t="shared" si="0"/>
        <v>3367.68</v>
      </c>
      <c r="H12" s="541" t="s">
        <v>31</v>
      </c>
      <c r="I12" s="104">
        <v>10</v>
      </c>
      <c r="J12" s="181" t="s">
        <v>32</v>
      </c>
      <c r="K12" s="181" t="s">
        <v>33</v>
      </c>
      <c r="L12" s="176">
        <v>84031090</v>
      </c>
      <c r="M12" s="109" t="s">
        <v>34</v>
      </c>
      <c r="N12" s="154">
        <v>1150</v>
      </c>
      <c r="O12" s="151">
        <v>1400</v>
      </c>
      <c r="P12" s="151">
        <v>750</v>
      </c>
      <c r="Q12" s="176"/>
      <c r="R12" s="109">
        <f t="shared" ref="R12" si="4">S12*1.15</f>
        <v>381.79999999999995</v>
      </c>
      <c r="S12" s="109">
        <v>332</v>
      </c>
      <c r="T12" s="515" t="s">
        <v>35</v>
      </c>
      <c r="U12" s="181"/>
      <c r="V12" s="181" t="s">
        <v>36</v>
      </c>
      <c r="W12" s="176">
        <v>802103</v>
      </c>
      <c r="X12" s="109" t="s">
        <v>37</v>
      </c>
      <c r="Y12" s="184">
        <v>45323</v>
      </c>
      <c r="Z12" s="109"/>
      <c r="AA12" s="103">
        <v>1</v>
      </c>
      <c r="AB12" s="181">
        <v>1</v>
      </c>
      <c r="AC12" s="181" t="s">
        <v>38</v>
      </c>
      <c r="AD12" s="244" t="s">
        <v>806</v>
      </c>
    </row>
    <row r="13" spans="1:30" x14ac:dyDescent="0.3">
      <c r="A13" s="50" t="s">
        <v>47</v>
      </c>
      <c r="B13" s="47">
        <v>800104</v>
      </c>
      <c r="C13" s="475" t="s">
        <v>48</v>
      </c>
      <c r="D13" s="51" t="s">
        <v>49</v>
      </c>
      <c r="E13" s="50" t="s">
        <v>583</v>
      </c>
      <c r="F13" s="505">
        <v>3038.51</v>
      </c>
      <c r="G13" s="199">
        <f t="shared" si="0"/>
        <v>3646.212</v>
      </c>
      <c r="H13" s="197" t="s">
        <v>31</v>
      </c>
      <c r="I13" s="52">
        <v>10</v>
      </c>
      <c r="J13" s="62" t="s">
        <v>32</v>
      </c>
      <c r="K13" s="62" t="s">
        <v>33</v>
      </c>
      <c r="L13" s="114">
        <v>84031090</v>
      </c>
      <c r="M13" s="53" t="s">
        <v>34</v>
      </c>
      <c r="N13" s="154">
        <v>1150</v>
      </c>
      <c r="O13" s="151">
        <v>1550</v>
      </c>
      <c r="P13" s="151">
        <v>750</v>
      </c>
      <c r="Q13" s="47"/>
      <c r="R13" s="53">
        <f t="shared" si="1"/>
        <v>420.9</v>
      </c>
      <c r="S13" s="53">
        <v>366</v>
      </c>
      <c r="T13" s="4" t="s">
        <v>35</v>
      </c>
      <c r="U13" s="62"/>
      <c r="V13" s="62" t="s">
        <v>36</v>
      </c>
      <c r="W13" s="47">
        <v>800104</v>
      </c>
      <c r="X13" s="53" t="s">
        <v>37</v>
      </c>
      <c r="Y13" s="137">
        <v>45323</v>
      </c>
      <c r="Z13" s="53"/>
      <c r="AA13" s="50">
        <v>1</v>
      </c>
      <c r="AB13" s="62">
        <v>1</v>
      </c>
      <c r="AC13" s="62" t="s">
        <v>38</v>
      </c>
      <c r="AD13" s="110" t="s">
        <v>806</v>
      </c>
    </row>
    <row r="14" spans="1:30" x14ac:dyDescent="0.3">
      <c r="A14" s="50" t="s">
        <v>47</v>
      </c>
      <c r="B14" s="47">
        <v>802104</v>
      </c>
      <c r="C14" s="475" t="s">
        <v>612</v>
      </c>
      <c r="D14" s="51" t="s">
        <v>49</v>
      </c>
      <c r="E14" s="50" t="s">
        <v>586</v>
      </c>
      <c r="F14" s="505">
        <v>3038.51</v>
      </c>
      <c r="G14" s="199">
        <f t="shared" si="0"/>
        <v>3646.212</v>
      </c>
      <c r="H14" s="197" t="s">
        <v>31</v>
      </c>
      <c r="I14" s="52">
        <v>10</v>
      </c>
      <c r="J14" s="62" t="s">
        <v>32</v>
      </c>
      <c r="K14" s="62" t="s">
        <v>33</v>
      </c>
      <c r="L14" s="114">
        <v>84031090</v>
      </c>
      <c r="M14" s="53" t="s">
        <v>34</v>
      </c>
      <c r="N14" s="154">
        <v>1150</v>
      </c>
      <c r="O14" s="151">
        <v>1550</v>
      </c>
      <c r="P14" s="151">
        <v>750</v>
      </c>
      <c r="Q14" s="47"/>
      <c r="R14" s="53">
        <f t="shared" ref="R14" si="5">S14*1.15</f>
        <v>420.9</v>
      </c>
      <c r="S14" s="53">
        <v>366</v>
      </c>
      <c r="T14" s="4" t="s">
        <v>35</v>
      </c>
      <c r="U14" s="62"/>
      <c r="V14" s="62" t="s">
        <v>36</v>
      </c>
      <c r="W14" s="47">
        <v>802104</v>
      </c>
      <c r="X14" s="53" t="s">
        <v>37</v>
      </c>
      <c r="Y14" s="137">
        <v>45323</v>
      </c>
      <c r="Z14" s="53"/>
      <c r="AA14" s="50">
        <v>1</v>
      </c>
      <c r="AB14" s="62">
        <v>1</v>
      </c>
      <c r="AC14" s="62" t="s">
        <v>38</v>
      </c>
      <c r="AD14" s="110" t="s">
        <v>806</v>
      </c>
    </row>
    <row r="15" spans="1:30" x14ac:dyDescent="0.3">
      <c r="A15" s="50" t="s">
        <v>50</v>
      </c>
      <c r="B15" s="47">
        <v>800105</v>
      </c>
      <c r="C15" s="475" t="s">
        <v>51</v>
      </c>
      <c r="D15" s="51" t="s">
        <v>52</v>
      </c>
      <c r="E15" s="50" t="s">
        <v>583</v>
      </c>
      <c r="F15" s="505">
        <v>3144.01</v>
      </c>
      <c r="G15" s="199">
        <f t="shared" si="0"/>
        <v>3772.8119999999999</v>
      </c>
      <c r="H15" s="197" t="s">
        <v>31</v>
      </c>
      <c r="I15" s="52">
        <v>10</v>
      </c>
      <c r="J15" s="62" t="s">
        <v>32</v>
      </c>
      <c r="K15" s="62" t="s">
        <v>33</v>
      </c>
      <c r="L15" s="114">
        <v>84031090</v>
      </c>
      <c r="M15" s="53" t="s">
        <v>34</v>
      </c>
      <c r="N15" s="154">
        <v>1150</v>
      </c>
      <c r="O15" s="151">
        <v>1550</v>
      </c>
      <c r="P15" s="151">
        <v>750</v>
      </c>
      <c r="Q15" s="47"/>
      <c r="R15" s="53">
        <f t="shared" si="1"/>
        <v>423.2</v>
      </c>
      <c r="S15" s="53">
        <v>368</v>
      </c>
      <c r="T15" s="4" t="s">
        <v>35</v>
      </c>
      <c r="U15" s="62"/>
      <c r="V15" s="62" t="s">
        <v>36</v>
      </c>
      <c r="W15" s="47">
        <v>800105</v>
      </c>
      <c r="X15" s="53" t="s">
        <v>37</v>
      </c>
      <c r="Y15" s="137">
        <v>45323</v>
      </c>
      <c r="Z15" s="53"/>
      <c r="AA15" s="50">
        <v>1</v>
      </c>
      <c r="AB15" s="62">
        <v>1</v>
      </c>
      <c r="AC15" s="62" t="s">
        <v>38</v>
      </c>
      <c r="AD15" s="110" t="s">
        <v>806</v>
      </c>
    </row>
    <row r="16" spans="1:30" x14ac:dyDescent="0.3">
      <c r="A16" s="50" t="s">
        <v>50</v>
      </c>
      <c r="B16" s="47">
        <v>802105</v>
      </c>
      <c r="C16" s="475" t="s">
        <v>613</v>
      </c>
      <c r="D16" s="51" t="s">
        <v>52</v>
      </c>
      <c r="E16" s="50" t="s">
        <v>586</v>
      </c>
      <c r="F16" s="505">
        <v>3144.01</v>
      </c>
      <c r="G16" s="199">
        <f t="shared" si="0"/>
        <v>3772.8119999999999</v>
      </c>
      <c r="H16" s="197" t="s">
        <v>31</v>
      </c>
      <c r="I16" s="52">
        <v>10</v>
      </c>
      <c r="J16" s="62" t="s">
        <v>32</v>
      </c>
      <c r="K16" s="62" t="s">
        <v>33</v>
      </c>
      <c r="L16" s="114">
        <v>84031090</v>
      </c>
      <c r="M16" s="53" t="s">
        <v>34</v>
      </c>
      <c r="N16" s="154">
        <v>1150</v>
      </c>
      <c r="O16" s="151">
        <v>1550</v>
      </c>
      <c r="P16" s="151">
        <v>750</v>
      </c>
      <c r="Q16" s="47"/>
      <c r="R16" s="53">
        <f t="shared" ref="R16" si="6">S16*1.15</f>
        <v>423.2</v>
      </c>
      <c r="S16" s="53">
        <v>368</v>
      </c>
      <c r="T16" s="4" t="s">
        <v>35</v>
      </c>
      <c r="U16" s="62"/>
      <c r="V16" s="62" t="s">
        <v>36</v>
      </c>
      <c r="W16" s="47">
        <v>802105</v>
      </c>
      <c r="X16" s="53" t="s">
        <v>37</v>
      </c>
      <c r="Y16" s="137">
        <v>45323</v>
      </c>
      <c r="Z16" s="53"/>
      <c r="AA16" s="50">
        <v>1</v>
      </c>
      <c r="AB16" s="62">
        <v>1</v>
      </c>
      <c r="AC16" s="62" t="s">
        <v>38</v>
      </c>
      <c r="AD16" s="110" t="s">
        <v>806</v>
      </c>
    </row>
    <row r="17" spans="1:30" x14ac:dyDescent="0.3">
      <c r="A17" s="50" t="s">
        <v>53</v>
      </c>
      <c r="B17" s="47">
        <v>800106</v>
      </c>
      <c r="C17" s="475" t="s">
        <v>54</v>
      </c>
      <c r="D17" s="51" t="s">
        <v>55</v>
      </c>
      <c r="E17" s="50" t="s">
        <v>583</v>
      </c>
      <c r="F17" s="505">
        <v>3650.43</v>
      </c>
      <c r="G17" s="199">
        <f t="shared" si="0"/>
        <v>4380.5159999999996</v>
      </c>
      <c r="H17" s="197" t="s">
        <v>31</v>
      </c>
      <c r="I17" s="52">
        <v>10</v>
      </c>
      <c r="J17" s="62" t="s">
        <v>32</v>
      </c>
      <c r="K17" s="62" t="s">
        <v>33</v>
      </c>
      <c r="L17" s="114">
        <v>84031090</v>
      </c>
      <c r="M17" s="53" t="s">
        <v>34</v>
      </c>
      <c r="N17" s="154">
        <v>1350</v>
      </c>
      <c r="O17" s="151">
        <v>1550</v>
      </c>
      <c r="P17" s="151">
        <v>900</v>
      </c>
      <c r="Q17" s="47"/>
      <c r="R17" s="53">
        <f t="shared" si="1"/>
        <v>497.95</v>
      </c>
      <c r="S17" s="53">
        <v>433</v>
      </c>
      <c r="T17" s="4" t="s">
        <v>35</v>
      </c>
      <c r="U17" s="62"/>
      <c r="V17" s="62" t="s">
        <v>36</v>
      </c>
      <c r="W17" s="47">
        <v>800106</v>
      </c>
      <c r="X17" s="53" t="s">
        <v>37</v>
      </c>
      <c r="Y17" s="137">
        <v>45323</v>
      </c>
      <c r="Z17" s="53"/>
      <c r="AA17" s="50">
        <v>1</v>
      </c>
      <c r="AB17" s="62">
        <v>1</v>
      </c>
      <c r="AC17" s="62" t="s">
        <v>38</v>
      </c>
      <c r="AD17" s="110" t="s">
        <v>806</v>
      </c>
    </row>
    <row r="18" spans="1:30" x14ac:dyDescent="0.3">
      <c r="A18" s="50" t="s">
        <v>53</v>
      </c>
      <c r="B18" s="47">
        <v>802106</v>
      </c>
      <c r="C18" s="475" t="s">
        <v>614</v>
      </c>
      <c r="D18" s="51" t="s">
        <v>55</v>
      </c>
      <c r="E18" s="50" t="s">
        <v>586</v>
      </c>
      <c r="F18" s="505">
        <v>3650.43</v>
      </c>
      <c r="G18" s="199">
        <f t="shared" si="0"/>
        <v>4380.5159999999996</v>
      </c>
      <c r="H18" s="197" t="s">
        <v>31</v>
      </c>
      <c r="I18" s="52">
        <v>10</v>
      </c>
      <c r="J18" s="62" t="s">
        <v>32</v>
      </c>
      <c r="K18" s="62" t="s">
        <v>33</v>
      </c>
      <c r="L18" s="114">
        <v>84031090</v>
      </c>
      <c r="M18" s="53" t="s">
        <v>34</v>
      </c>
      <c r="N18" s="154">
        <v>1350</v>
      </c>
      <c r="O18" s="151">
        <v>1550</v>
      </c>
      <c r="P18" s="151">
        <v>900</v>
      </c>
      <c r="Q18" s="47"/>
      <c r="R18" s="53">
        <f t="shared" ref="R18" si="7">S18*1.15</f>
        <v>497.95</v>
      </c>
      <c r="S18" s="53">
        <v>433</v>
      </c>
      <c r="T18" s="4" t="s">
        <v>35</v>
      </c>
      <c r="U18" s="62"/>
      <c r="V18" s="62" t="s">
        <v>36</v>
      </c>
      <c r="W18" s="47">
        <v>802106</v>
      </c>
      <c r="X18" s="53" t="s">
        <v>37</v>
      </c>
      <c r="Y18" s="137">
        <v>45323</v>
      </c>
      <c r="Z18" s="53"/>
      <c r="AA18" s="50">
        <v>1</v>
      </c>
      <c r="AB18" s="62">
        <v>1</v>
      </c>
      <c r="AC18" s="62" t="s">
        <v>38</v>
      </c>
      <c r="AD18" s="110" t="s">
        <v>806</v>
      </c>
    </row>
    <row r="19" spans="1:30" x14ac:dyDescent="0.3">
      <c r="A19" s="50" t="s">
        <v>56</v>
      </c>
      <c r="B19" s="47">
        <v>800107</v>
      </c>
      <c r="C19" s="475" t="s">
        <v>57</v>
      </c>
      <c r="D19" s="51" t="s">
        <v>58</v>
      </c>
      <c r="E19" s="50" t="s">
        <v>583</v>
      </c>
      <c r="F19" s="505">
        <v>8215.2297872340423</v>
      </c>
      <c r="G19" s="199">
        <f t="shared" si="0"/>
        <v>9858.27574468085</v>
      </c>
      <c r="H19" s="197" t="s">
        <v>31</v>
      </c>
      <c r="I19" s="52">
        <v>10</v>
      </c>
      <c r="J19" s="62" t="s">
        <v>32</v>
      </c>
      <c r="K19" s="62" t="s">
        <v>33</v>
      </c>
      <c r="L19" s="114">
        <v>84031090</v>
      </c>
      <c r="M19" s="53" t="s">
        <v>34</v>
      </c>
      <c r="N19" s="154">
        <v>1300</v>
      </c>
      <c r="O19" s="151">
        <v>1800</v>
      </c>
      <c r="P19" s="151">
        <v>1300</v>
      </c>
      <c r="Q19" s="47"/>
      <c r="R19" s="53">
        <f t="shared" si="1"/>
        <v>1035</v>
      </c>
      <c r="S19" s="53">
        <v>900</v>
      </c>
      <c r="T19" s="4" t="s">
        <v>35</v>
      </c>
      <c r="U19" s="62"/>
      <c r="V19" s="62" t="s">
        <v>36</v>
      </c>
      <c r="W19" s="47">
        <v>800107</v>
      </c>
      <c r="X19" s="53" t="s">
        <v>37</v>
      </c>
      <c r="Y19" s="137">
        <v>45323</v>
      </c>
      <c r="Z19" s="53"/>
      <c r="AA19" s="50">
        <v>1</v>
      </c>
      <c r="AB19" s="62">
        <v>1</v>
      </c>
      <c r="AC19" s="62" t="s">
        <v>38</v>
      </c>
      <c r="AD19" s="110" t="s">
        <v>806</v>
      </c>
    </row>
    <row r="20" spans="1:30" x14ac:dyDescent="0.3">
      <c r="A20" s="50" t="s">
        <v>59</v>
      </c>
      <c r="B20" s="47">
        <v>800108</v>
      </c>
      <c r="C20" s="475" t="s">
        <v>60</v>
      </c>
      <c r="D20" s="51" t="s">
        <v>61</v>
      </c>
      <c r="E20" s="50" t="s">
        <v>583</v>
      </c>
      <c r="F20" s="505">
        <v>9066.2936170212761</v>
      </c>
      <c r="G20" s="199">
        <f t="shared" si="0"/>
        <v>10879.552340425531</v>
      </c>
      <c r="H20" s="197" t="s">
        <v>31</v>
      </c>
      <c r="I20" s="52">
        <v>10</v>
      </c>
      <c r="J20" s="62" t="s">
        <v>32</v>
      </c>
      <c r="K20" s="62" t="s">
        <v>33</v>
      </c>
      <c r="L20" s="114">
        <v>84031090</v>
      </c>
      <c r="M20" s="53" t="s">
        <v>34</v>
      </c>
      <c r="N20" s="154">
        <v>1300</v>
      </c>
      <c r="O20" s="151">
        <v>1800</v>
      </c>
      <c r="P20" s="151">
        <v>1350</v>
      </c>
      <c r="Q20" s="47"/>
      <c r="R20" s="53">
        <f t="shared" si="1"/>
        <v>1184.5</v>
      </c>
      <c r="S20" s="53">
        <v>1030</v>
      </c>
      <c r="T20" s="4" t="s">
        <v>35</v>
      </c>
      <c r="U20" s="62"/>
      <c r="V20" s="62" t="s">
        <v>36</v>
      </c>
      <c r="W20" s="47">
        <v>800108</v>
      </c>
      <c r="X20" s="53" t="s">
        <v>37</v>
      </c>
      <c r="Y20" s="137">
        <v>45323</v>
      </c>
      <c r="Z20" s="53"/>
      <c r="AA20" s="50">
        <v>1</v>
      </c>
      <c r="AB20" s="62">
        <v>1</v>
      </c>
      <c r="AC20" s="62" t="s">
        <v>38</v>
      </c>
      <c r="AD20" s="110" t="s">
        <v>806</v>
      </c>
    </row>
    <row r="21" spans="1:30" ht="15" thickBot="1" x14ac:dyDescent="0.35">
      <c r="A21" s="50" t="s">
        <v>59</v>
      </c>
      <c r="B21" s="47">
        <v>802108</v>
      </c>
      <c r="C21" s="475" t="s">
        <v>615</v>
      </c>
      <c r="D21" s="51" t="s">
        <v>61</v>
      </c>
      <c r="E21" s="50" t="s">
        <v>586</v>
      </c>
      <c r="F21" s="505">
        <v>9066.2936170212761</v>
      </c>
      <c r="G21" s="200">
        <f t="shared" si="0"/>
        <v>10879.552340425531</v>
      </c>
      <c r="H21" s="197" t="s">
        <v>31</v>
      </c>
      <c r="I21" s="52">
        <v>10</v>
      </c>
      <c r="J21" s="62" t="s">
        <v>32</v>
      </c>
      <c r="K21" s="62" t="s">
        <v>33</v>
      </c>
      <c r="L21" s="114">
        <v>84031090</v>
      </c>
      <c r="M21" s="53" t="s">
        <v>34</v>
      </c>
      <c r="N21" s="154">
        <v>1300</v>
      </c>
      <c r="O21" s="151">
        <v>1800</v>
      </c>
      <c r="P21" s="151">
        <v>1350</v>
      </c>
      <c r="Q21" s="47"/>
      <c r="R21" s="53">
        <f t="shared" ref="R21" si="8">S21*1.15</f>
        <v>1184.5</v>
      </c>
      <c r="S21" s="53">
        <v>1030</v>
      </c>
      <c r="T21" s="4" t="s">
        <v>35</v>
      </c>
      <c r="U21" s="62"/>
      <c r="V21" s="62" t="s">
        <v>36</v>
      </c>
      <c r="W21" s="47">
        <v>802108</v>
      </c>
      <c r="X21" s="53" t="s">
        <v>37</v>
      </c>
      <c r="Y21" s="137">
        <v>45323</v>
      </c>
      <c r="Z21" s="53"/>
      <c r="AA21" s="50">
        <v>1</v>
      </c>
      <c r="AB21" s="62">
        <v>1</v>
      </c>
      <c r="AC21" s="62" t="s">
        <v>38</v>
      </c>
      <c r="AD21" s="110" t="s">
        <v>806</v>
      </c>
    </row>
    <row r="22" spans="1:30" ht="16.2" thickBot="1" x14ac:dyDescent="0.35">
      <c r="A22" s="138"/>
      <c r="B22" s="8"/>
      <c r="C22" s="139"/>
      <c r="D22" s="55" t="s">
        <v>62</v>
      </c>
      <c r="E22" s="55"/>
      <c r="F22" s="140"/>
      <c r="G22" s="140"/>
      <c r="H22" s="144"/>
      <c r="I22" s="148"/>
      <c r="J22" s="141"/>
      <c r="K22" s="141"/>
      <c r="L22" s="112"/>
      <c r="M22" s="7"/>
      <c r="N22" s="155"/>
      <c r="O22" s="149"/>
      <c r="P22" s="149"/>
      <c r="Q22" s="14"/>
      <c r="R22" s="158"/>
      <c r="S22" s="158"/>
      <c r="T22" s="161"/>
      <c r="U22" s="149"/>
      <c r="V22" s="149"/>
      <c r="W22" s="8"/>
      <c r="X22" s="162"/>
      <c r="Y22" s="163"/>
      <c r="Z22" s="163"/>
      <c r="AA22" s="164"/>
      <c r="AB22" s="117"/>
      <c r="AC22" s="117"/>
      <c r="AD22" s="164"/>
    </row>
    <row r="23" spans="1:30" x14ac:dyDescent="0.3">
      <c r="A23" s="50" t="s">
        <v>63</v>
      </c>
      <c r="B23" s="47">
        <v>800110</v>
      </c>
      <c r="C23" s="475" t="s">
        <v>64</v>
      </c>
      <c r="D23" s="51" t="s">
        <v>65</v>
      </c>
      <c r="E23" s="50" t="s">
        <v>583</v>
      </c>
      <c r="F23" s="505">
        <v>2697.38</v>
      </c>
      <c r="G23" s="198">
        <f t="shared" si="0"/>
        <v>3236.8560000000002</v>
      </c>
      <c r="H23" s="143" t="s">
        <v>31</v>
      </c>
      <c r="I23" s="52">
        <v>10</v>
      </c>
      <c r="J23" s="62" t="s">
        <v>32</v>
      </c>
      <c r="K23" s="62" t="s">
        <v>33</v>
      </c>
      <c r="L23" s="114">
        <v>84031090</v>
      </c>
      <c r="M23" s="53" t="s">
        <v>34</v>
      </c>
      <c r="N23" s="154">
        <v>1000</v>
      </c>
      <c r="O23" s="151">
        <v>1400</v>
      </c>
      <c r="P23" s="151">
        <v>800</v>
      </c>
      <c r="Q23" s="47"/>
      <c r="R23" s="53">
        <f t="shared" si="1"/>
        <v>347.29999999999995</v>
      </c>
      <c r="S23" s="53">
        <v>302</v>
      </c>
      <c r="T23" s="4" t="s">
        <v>35</v>
      </c>
      <c r="U23" s="62"/>
      <c r="V23" s="62" t="s">
        <v>36</v>
      </c>
      <c r="W23" s="47">
        <v>800110</v>
      </c>
      <c r="X23" s="53" t="s">
        <v>37</v>
      </c>
      <c r="Y23" s="137">
        <v>45323</v>
      </c>
      <c r="Z23" s="53"/>
      <c r="AA23" s="50">
        <v>1</v>
      </c>
      <c r="AB23" s="62">
        <v>1</v>
      </c>
      <c r="AC23" s="62" t="s">
        <v>38</v>
      </c>
      <c r="AD23" s="110" t="s">
        <v>806</v>
      </c>
    </row>
    <row r="24" spans="1:30" x14ac:dyDescent="0.3">
      <c r="A24" s="50" t="s">
        <v>63</v>
      </c>
      <c r="B24" s="47">
        <v>802110</v>
      </c>
      <c r="C24" s="475" t="s">
        <v>616</v>
      </c>
      <c r="D24" s="51" t="s">
        <v>65</v>
      </c>
      <c r="E24" s="50" t="s">
        <v>586</v>
      </c>
      <c r="F24" s="505">
        <v>2697.38</v>
      </c>
      <c r="G24" s="199">
        <f t="shared" si="0"/>
        <v>3236.8560000000002</v>
      </c>
      <c r="H24" s="143" t="s">
        <v>31</v>
      </c>
      <c r="I24" s="52">
        <v>10</v>
      </c>
      <c r="J24" s="62" t="s">
        <v>32</v>
      </c>
      <c r="K24" s="62" t="s">
        <v>33</v>
      </c>
      <c r="L24" s="114">
        <v>84031090</v>
      </c>
      <c r="M24" s="53" t="s">
        <v>34</v>
      </c>
      <c r="N24" s="154">
        <v>1000</v>
      </c>
      <c r="O24" s="151">
        <v>1400</v>
      </c>
      <c r="P24" s="151">
        <v>800</v>
      </c>
      <c r="Q24" s="47"/>
      <c r="R24" s="53">
        <f t="shared" ref="R24" si="9">S24*1.15</f>
        <v>347.29999999999995</v>
      </c>
      <c r="S24" s="53">
        <v>302</v>
      </c>
      <c r="T24" s="4" t="s">
        <v>35</v>
      </c>
      <c r="U24" s="62"/>
      <c r="V24" s="62" t="s">
        <v>36</v>
      </c>
      <c r="W24" s="47">
        <v>802110</v>
      </c>
      <c r="X24" s="53" t="s">
        <v>37</v>
      </c>
      <c r="Y24" s="137">
        <v>45323</v>
      </c>
      <c r="Z24" s="53"/>
      <c r="AA24" s="50">
        <v>1</v>
      </c>
      <c r="AB24" s="62">
        <v>1</v>
      </c>
      <c r="AC24" s="62" t="s">
        <v>38</v>
      </c>
      <c r="AD24" s="110" t="s">
        <v>806</v>
      </c>
    </row>
    <row r="25" spans="1:30" x14ac:dyDescent="0.3">
      <c r="A25" s="50" t="s">
        <v>66</v>
      </c>
      <c r="B25" s="47">
        <v>800111</v>
      </c>
      <c r="C25" s="475" t="s">
        <v>67</v>
      </c>
      <c r="D25" s="51" t="s">
        <v>68</v>
      </c>
      <c r="E25" s="50" t="s">
        <v>583</v>
      </c>
      <c r="F25" s="505">
        <v>2933</v>
      </c>
      <c r="G25" s="199">
        <f t="shared" si="0"/>
        <v>3519.6</v>
      </c>
      <c r="H25" s="143" t="s">
        <v>31</v>
      </c>
      <c r="I25" s="52">
        <v>10</v>
      </c>
      <c r="J25" s="62" t="s">
        <v>32</v>
      </c>
      <c r="K25" s="62" t="s">
        <v>33</v>
      </c>
      <c r="L25" s="114">
        <v>84031090</v>
      </c>
      <c r="M25" s="53" t="s">
        <v>34</v>
      </c>
      <c r="N25" s="154">
        <v>1000</v>
      </c>
      <c r="O25" s="151">
        <v>1550</v>
      </c>
      <c r="P25" s="151">
        <v>800</v>
      </c>
      <c r="Q25" s="47"/>
      <c r="R25" s="53">
        <f t="shared" si="1"/>
        <v>394.45</v>
      </c>
      <c r="S25" s="53">
        <v>343</v>
      </c>
      <c r="T25" s="4" t="s">
        <v>35</v>
      </c>
      <c r="U25" s="62"/>
      <c r="V25" s="62" t="s">
        <v>36</v>
      </c>
      <c r="W25" s="47">
        <v>800111</v>
      </c>
      <c r="X25" s="53" t="s">
        <v>37</v>
      </c>
      <c r="Y25" s="137">
        <v>45323</v>
      </c>
      <c r="Z25" s="53"/>
      <c r="AA25" s="50">
        <v>1</v>
      </c>
      <c r="AB25" s="62">
        <v>1</v>
      </c>
      <c r="AC25" s="62" t="s">
        <v>38</v>
      </c>
      <c r="AD25" s="110" t="s">
        <v>806</v>
      </c>
    </row>
    <row r="26" spans="1:30" x14ac:dyDescent="0.3">
      <c r="A26" s="50" t="s">
        <v>66</v>
      </c>
      <c r="B26" s="47">
        <v>802111</v>
      </c>
      <c r="C26" s="475" t="s">
        <v>617</v>
      </c>
      <c r="D26" s="51" t="s">
        <v>68</v>
      </c>
      <c r="E26" s="50" t="s">
        <v>586</v>
      </c>
      <c r="F26" s="505">
        <v>2933</v>
      </c>
      <c r="G26" s="199">
        <f t="shared" si="0"/>
        <v>3519.6</v>
      </c>
      <c r="H26" s="143" t="s">
        <v>31</v>
      </c>
      <c r="I26" s="52">
        <v>10</v>
      </c>
      <c r="J26" s="62" t="s">
        <v>32</v>
      </c>
      <c r="K26" s="62" t="s">
        <v>33</v>
      </c>
      <c r="L26" s="114">
        <v>84031090</v>
      </c>
      <c r="M26" s="53" t="s">
        <v>34</v>
      </c>
      <c r="N26" s="154">
        <v>1000</v>
      </c>
      <c r="O26" s="151">
        <v>1550</v>
      </c>
      <c r="P26" s="151">
        <v>800</v>
      </c>
      <c r="Q26" s="47"/>
      <c r="R26" s="53">
        <f t="shared" ref="R26" si="10">S26*1.15</f>
        <v>394.45</v>
      </c>
      <c r="S26" s="53">
        <v>343</v>
      </c>
      <c r="T26" s="4" t="s">
        <v>35</v>
      </c>
      <c r="U26" s="62"/>
      <c r="V26" s="62" t="s">
        <v>36</v>
      </c>
      <c r="W26" s="47">
        <v>802111</v>
      </c>
      <c r="X26" s="53" t="s">
        <v>37</v>
      </c>
      <c r="Y26" s="137">
        <v>45323</v>
      </c>
      <c r="Z26" s="53"/>
      <c r="AA26" s="50">
        <v>1</v>
      </c>
      <c r="AB26" s="62">
        <v>1</v>
      </c>
      <c r="AC26" s="62" t="s">
        <v>38</v>
      </c>
      <c r="AD26" s="110" t="s">
        <v>806</v>
      </c>
    </row>
    <row r="27" spans="1:30" x14ac:dyDescent="0.3">
      <c r="A27" s="50" t="s">
        <v>69</v>
      </c>
      <c r="B27" s="47">
        <v>800112</v>
      </c>
      <c r="C27" s="475" t="s">
        <v>70</v>
      </c>
      <c r="D27" s="51" t="s">
        <v>71</v>
      </c>
      <c r="E27" s="50" t="s">
        <v>583</v>
      </c>
      <c r="F27" s="505">
        <v>3488.66</v>
      </c>
      <c r="G27" s="199">
        <f t="shared" si="0"/>
        <v>4186.3919999999998</v>
      </c>
      <c r="H27" s="143" t="s">
        <v>31</v>
      </c>
      <c r="I27" s="52">
        <v>10</v>
      </c>
      <c r="J27" s="62" t="s">
        <v>32</v>
      </c>
      <c r="K27" s="62" t="s">
        <v>33</v>
      </c>
      <c r="L27" s="114">
        <v>84031090</v>
      </c>
      <c r="M27" s="53" t="s">
        <v>34</v>
      </c>
      <c r="N27" s="154">
        <v>1150</v>
      </c>
      <c r="O27" s="151">
        <v>1550</v>
      </c>
      <c r="P27" s="151">
        <v>750</v>
      </c>
      <c r="Q27" s="47"/>
      <c r="R27" s="53">
        <f t="shared" si="1"/>
        <v>495.65</v>
      </c>
      <c r="S27" s="53">
        <v>431</v>
      </c>
      <c r="T27" s="4" t="s">
        <v>35</v>
      </c>
      <c r="U27" s="62"/>
      <c r="V27" s="62" t="s">
        <v>36</v>
      </c>
      <c r="W27" s="47">
        <v>800112</v>
      </c>
      <c r="X27" s="53" t="s">
        <v>37</v>
      </c>
      <c r="Y27" s="137">
        <v>45323</v>
      </c>
      <c r="Z27" s="53"/>
      <c r="AA27" s="50">
        <v>1</v>
      </c>
      <c r="AB27" s="62">
        <v>1</v>
      </c>
      <c r="AC27" s="62" t="s">
        <v>38</v>
      </c>
      <c r="AD27" s="110" t="s">
        <v>806</v>
      </c>
    </row>
    <row r="28" spans="1:30" x14ac:dyDescent="0.3">
      <c r="A28" s="50" t="s">
        <v>69</v>
      </c>
      <c r="B28" s="47">
        <v>802112</v>
      </c>
      <c r="C28" s="475" t="s">
        <v>618</v>
      </c>
      <c r="D28" s="51" t="s">
        <v>71</v>
      </c>
      <c r="E28" s="50" t="s">
        <v>586</v>
      </c>
      <c r="F28" s="505">
        <v>3488.66</v>
      </c>
      <c r="G28" s="199">
        <f t="shared" si="0"/>
        <v>4186.3919999999998</v>
      </c>
      <c r="H28" s="143" t="s">
        <v>31</v>
      </c>
      <c r="I28" s="52">
        <v>10</v>
      </c>
      <c r="J28" s="62" t="s">
        <v>32</v>
      </c>
      <c r="K28" s="62" t="s">
        <v>33</v>
      </c>
      <c r="L28" s="114">
        <v>84031090</v>
      </c>
      <c r="M28" s="53" t="s">
        <v>34</v>
      </c>
      <c r="N28" s="154">
        <v>1150</v>
      </c>
      <c r="O28" s="151">
        <v>1550</v>
      </c>
      <c r="P28" s="151">
        <v>750</v>
      </c>
      <c r="Q28" s="47"/>
      <c r="R28" s="53">
        <f t="shared" ref="R28" si="11">S28*1.15</f>
        <v>495.65</v>
      </c>
      <c r="S28" s="53">
        <v>431</v>
      </c>
      <c r="T28" s="4" t="s">
        <v>35</v>
      </c>
      <c r="U28" s="62"/>
      <c r="V28" s="62" t="s">
        <v>36</v>
      </c>
      <c r="W28" s="47">
        <v>802112</v>
      </c>
      <c r="X28" s="53" t="s">
        <v>37</v>
      </c>
      <c r="Y28" s="137">
        <v>45323</v>
      </c>
      <c r="Z28" s="53"/>
      <c r="AA28" s="50">
        <v>1</v>
      </c>
      <c r="AB28" s="62">
        <v>1</v>
      </c>
      <c r="AC28" s="62" t="s">
        <v>38</v>
      </c>
      <c r="AD28" s="110" t="s">
        <v>806</v>
      </c>
    </row>
    <row r="29" spans="1:30" x14ac:dyDescent="0.3">
      <c r="A29" s="50" t="s">
        <v>72</v>
      </c>
      <c r="B29" s="47">
        <v>800113</v>
      </c>
      <c r="C29" s="475" t="s">
        <v>73</v>
      </c>
      <c r="D29" s="51" t="s">
        <v>74</v>
      </c>
      <c r="E29" s="50" t="s">
        <v>583</v>
      </c>
      <c r="F29" s="505">
        <v>3559</v>
      </c>
      <c r="G29" s="199">
        <f t="shared" si="0"/>
        <v>4270.8</v>
      </c>
      <c r="H29" s="143" t="s">
        <v>31</v>
      </c>
      <c r="I29" s="52">
        <v>10</v>
      </c>
      <c r="J29" s="62" t="s">
        <v>32</v>
      </c>
      <c r="K29" s="62" t="s">
        <v>33</v>
      </c>
      <c r="L29" s="114">
        <v>84031090</v>
      </c>
      <c r="M29" s="53" t="s">
        <v>34</v>
      </c>
      <c r="N29" s="154">
        <v>1150</v>
      </c>
      <c r="O29" s="151">
        <v>1550</v>
      </c>
      <c r="P29" s="151">
        <v>750</v>
      </c>
      <c r="Q29" s="47"/>
      <c r="R29" s="53">
        <f t="shared" si="1"/>
        <v>501.4</v>
      </c>
      <c r="S29" s="53">
        <v>436</v>
      </c>
      <c r="T29" s="4" t="s">
        <v>35</v>
      </c>
      <c r="U29" s="62"/>
      <c r="V29" s="62" t="s">
        <v>36</v>
      </c>
      <c r="W29" s="47">
        <v>800113</v>
      </c>
      <c r="X29" s="53" t="s">
        <v>37</v>
      </c>
      <c r="Y29" s="137">
        <v>45323</v>
      </c>
      <c r="Z29" s="53"/>
      <c r="AA29" s="50">
        <v>1</v>
      </c>
      <c r="AB29" s="62">
        <v>1</v>
      </c>
      <c r="AC29" s="62" t="s">
        <v>38</v>
      </c>
      <c r="AD29" s="110" t="s">
        <v>806</v>
      </c>
    </row>
    <row r="30" spans="1:30" x14ac:dyDescent="0.3">
      <c r="A30" s="50" t="s">
        <v>72</v>
      </c>
      <c r="B30" s="47">
        <v>802113</v>
      </c>
      <c r="C30" s="475" t="s">
        <v>619</v>
      </c>
      <c r="D30" s="51" t="s">
        <v>74</v>
      </c>
      <c r="E30" s="50" t="s">
        <v>586</v>
      </c>
      <c r="F30" s="505">
        <v>3559</v>
      </c>
      <c r="G30" s="199">
        <f t="shared" si="0"/>
        <v>4270.8</v>
      </c>
      <c r="H30" s="143" t="s">
        <v>31</v>
      </c>
      <c r="I30" s="52">
        <v>10</v>
      </c>
      <c r="J30" s="62" t="s">
        <v>32</v>
      </c>
      <c r="K30" s="62" t="s">
        <v>33</v>
      </c>
      <c r="L30" s="114">
        <v>84031090</v>
      </c>
      <c r="M30" s="53" t="s">
        <v>34</v>
      </c>
      <c r="N30" s="154">
        <v>1150</v>
      </c>
      <c r="O30" s="151">
        <v>1550</v>
      </c>
      <c r="P30" s="151">
        <v>750</v>
      </c>
      <c r="Q30" s="47"/>
      <c r="R30" s="53">
        <f t="shared" ref="R30" si="12">S30*1.15</f>
        <v>501.4</v>
      </c>
      <c r="S30" s="53">
        <v>436</v>
      </c>
      <c r="T30" s="4" t="s">
        <v>35</v>
      </c>
      <c r="U30" s="62"/>
      <c r="V30" s="62" t="s">
        <v>36</v>
      </c>
      <c r="W30" s="47">
        <v>802113</v>
      </c>
      <c r="X30" s="53" t="s">
        <v>37</v>
      </c>
      <c r="Y30" s="137">
        <v>45323</v>
      </c>
      <c r="Z30" s="53"/>
      <c r="AA30" s="50">
        <v>1</v>
      </c>
      <c r="AB30" s="62">
        <v>1</v>
      </c>
      <c r="AC30" s="62" t="s">
        <v>38</v>
      </c>
      <c r="AD30" s="110" t="s">
        <v>806</v>
      </c>
    </row>
    <row r="31" spans="1:30" x14ac:dyDescent="0.3">
      <c r="A31" s="50" t="s">
        <v>75</v>
      </c>
      <c r="B31" s="47">
        <v>800114</v>
      </c>
      <c r="C31" s="475" t="s">
        <v>76</v>
      </c>
      <c r="D31" s="51" t="s">
        <v>77</v>
      </c>
      <c r="E31" s="50" t="s">
        <v>583</v>
      </c>
      <c r="F31" s="505">
        <v>3942.32</v>
      </c>
      <c r="G31" s="199">
        <f t="shared" si="0"/>
        <v>4730.7839999999997</v>
      </c>
      <c r="H31" s="143" t="s">
        <v>31</v>
      </c>
      <c r="I31" s="52">
        <v>10</v>
      </c>
      <c r="J31" s="62" t="s">
        <v>32</v>
      </c>
      <c r="K31" s="62" t="s">
        <v>33</v>
      </c>
      <c r="L31" s="114">
        <v>84031090</v>
      </c>
      <c r="M31" s="53" t="s">
        <v>34</v>
      </c>
      <c r="N31" s="154">
        <v>1150</v>
      </c>
      <c r="O31" s="151">
        <v>1650</v>
      </c>
      <c r="P31" s="151">
        <v>750</v>
      </c>
      <c r="Q31" s="47"/>
      <c r="R31" s="53">
        <f t="shared" si="1"/>
        <v>557.75</v>
      </c>
      <c r="S31" s="53">
        <v>485</v>
      </c>
      <c r="T31" s="4" t="s">
        <v>35</v>
      </c>
      <c r="U31" s="62"/>
      <c r="V31" s="62" t="s">
        <v>36</v>
      </c>
      <c r="W31" s="47">
        <v>800114</v>
      </c>
      <c r="X31" s="53" t="s">
        <v>37</v>
      </c>
      <c r="Y31" s="137">
        <v>45323</v>
      </c>
      <c r="Z31" s="53"/>
      <c r="AA31" s="50">
        <v>1</v>
      </c>
      <c r="AB31" s="62">
        <v>1</v>
      </c>
      <c r="AC31" s="62" t="s">
        <v>38</v>
      </c>
      <c r="AD31" s="110" t="s">
        <v>806</v>
      </c>
    </row>
    <row r="32" spans="1:30" x14ac:dyDescent="0.3">
      <c r="A32" s="50" t="s">
        <v>75</v>
      </c>
      <c r="B32" s="47">
        <v>802114</v>
      </c>
      <c r="C32" s="475" t="s">
        <v>620</v>
      </c>
      <c r="D32" s="51" t="s">
        <v>77</v>
      </c>
      <c r="E32" s="50" t="s">
        <v>586</v>
      </c>
      <c r="F32" s="505">
        <v>3942.32</v>
      </c>
      <c r="G32" s="199">
        <f t="shared" si="0"/>
        <v>4730.7839999999997</v>
      </c>
      <c r="H32" s="143" t="s">
        <v>31</v>
      </c>
      <c r="I32" s="52">
        <v>10</v>
      </c>
      <c r="J32" s="62" t="s">
        <v>32</v>
      </c>
      <c r="K32" s="62" t="s">
        <v>33</v>
      </c>
      <c r="L32" s="114">
        <v>84031090</v>
      </c>
      <c r="M32" s="53" t="s">
        <v>34</v>
      </c>
      <c r="N32" s="154">
        <v>1150</v>
      </c>
      <c r="O32" s="151">
        <v>1650</v>
      </c>
      <c r="P32" s="151">
        <v>750</v>
      </c>
      <c r="Q32" s="47"/>
      <c r="R32" s="53">
        <f t="shared" ref="R32" si="13">S32*1.15</f>
        <v>557.75</v>
      </c>
      <c r="S32" s="53">
        <v>485</v>
      </c>
      <c r="T32" s="4" t="s">
        <v>35</v>
      </c>
      <c r="U32" s="62"/>
      <c r="V32" s="62" t="s">
        <v>36</v>
      </c>
      <c r="W32" s="47">
        <v>802114</v>
      </c>
      <c r="X32" s="53" t="s">
        <v>37</v>
      </c>
      <c r="Y32" s="137">
        <v>45323</v>
      </c>
      <c r="Z32" s="53"/>
      <c r="AA32" s="50">
        <v>1</v>
      </c>
      <c r="AB32" s="62">
        <v>1</v>
      </c>
      <c r="AC32" s="62" t="s">
        <v>38</v>
      </c>
      <c r="AD32" s="110" t="s">
        <v>806</v>
      </c>
    </row>
    <row r="33" spans="1:30" x14ac:dyDescent="0.3">
      <c r="A33" s="50" t="s">
        <v>78</v>
      </c>
      <c r="B33" s="47">
        <v>800115</v>
      </c>
      <c r="C33" s="475" t="s">
        <v>79</v>
      </c>
      <c r="D33" s="51" t="s">
        <v>80</v>
      </c>
      <c r="E33" s="50" t="s">
        <v>583</v>
      </c>
      <c r="F33" s="505">
        <v>4445.2255319148935</v>
      </c>
      <c r="G33" s="199">
        <f t="shared" si="0"/>
        <v>5334.2706382978722</v>
      </c>
      <c r="H33" s="143" t="s">
        <v>31</v>
      </c>
      <c r="I33" s="52">
        <v>10</v>
      </c>
      <c r="J33" s="62" t="s">
        <v>32</v>
      </c>
      <c r="K33" s="62" t="s">
        <v>33</v>
      </c>
      <c r="L33" s="114">
        <v>84031090</v>
      </c>
      <c r="M33" s="53" t="s">
        <v>34</v>
      </c>
      <c r="N33" s="154">
        <v>1350</v>
      </c>
      <c r="O33" s="151">
        <v>1850</v>
      </c>
      <c r="P33" s="151">
        <v>900</v>
      </c>
      <c r="Q33" s="47"/>
      <c r="R33" s="53">
        <f t="shared" si="1"/>
        <v>618.69999999999993</v>
      </c>
      <c r="S33" s="53">
        <v>538</v>
      </c>
      <c r="T33" s="4" t="s">
        <v>35</v>
      </c>
      <c r="U33" s="62"/>
      <c r="V33" s="62" t="s">
        <v>36</v>
      </c>
      <c r="W33" s="47">
        <v>800115</v>
      </c>
      <c r="X33" s="53" t="s">
        <v>37</v>
      </c>
      <c r="Y33" s="137">
        <v>45323</v>
      </c>
      <c r="Z33" s="53"/>
      <c r="AA33" s="50">
        <v>1</v>
      </c>
      <c r="AB33" s="62">
        <v>1</v>
      </c>
      <c r="AC33" s="62" t="s">
        <v>38</v>
      </c>
      <c r="AD33" s="110" t="s">
        <v>806</v>
      </c>
    </row>
    <row r="34" spans="1:30" x14ac:dyDescent="0.3">
      <c r="A34" s="50" t="s">
        <v>78</v>
      </c>
      <c r="B34" s="47">
        <v>802115</v>
      </c>
      <c r="C34" s="475" t="s">
        <v>621</v>
      </c>
      <c r="D34" s="51" t="s">
        <v>80</v>
      </c>
      <c r="E34" s="50" t="s">
        <v>586</v>
      </c>
      <c r="F34" s="505">
        <v>4445.2255319148935</v>
      </c>
      <c r="G34" s="199">
        <f t="shared" si="0"/>
        <v>5334.2706382978722</v>
      </c>
      <c r="H34" s="143" t="s">
        <v>31</v>
      </c>
      <c r="I34" s="52">
        <v>10</v>
      </c>
      <c r="J34" s="62" t="s">
        <v>32</v>
      </c>
      <c r="K34" s="62" t="s">
        <v>33</v>
      </c>
      <c r="L34" s="114">
        <v>84031090</v>
      </c>
      <c r="M34" s="53" t="s">
        <v>34</v>
      </c>
      <c r="N34" s="154">
        <v>1350</v>
      </c>
      <c r="O34" s="151">
        <v>1850</v>
      </c>
      <c r="P34" s="151">
        <v>900</v>
      </c>
      <c r="Q34" s="47"/>
      <c r="R34" s="53">
        <f t="shared" ref="R34" si="14">S34*1.15</f>
        <v>618.69999999999993</v>
      </c>
      <c r="S34" s="53">
        <v>538</v>
      </c>
      <c r="T34" s="4" t="s">
        <v>35</v>
      </c>
      <c r="U34" s="62"/>
      <c r="V34" s="62" t="s">
        <v>36</v>
      </c>
      <c r="W34" s="47">
        <v>802115</v>
      </c>
      <c r="X34" s="53" t="s">
        <v>37</v>
      </c>
      <c r="Y34" s="137">
        <v>45323</v>
      </c>
      <c r="Z34" s="53"/>
      <c r="AA34" s="50">
        <v>1</v>
      </c>
      <c r="AB34" s="62">
        <v>1</v>
      </c>
      <c r="AC34" s="62" t="s">
        <v>38</v>
      </c>
      <c r="AD34" s="110" t="s">
        <v>806</v>
      </c>
    </row>
    <row r="35" spans="1:30" x14ac:dyDescent="0.3">
      <c r="A35" s="50" t="s">
        <v>81</v>
      </c>
      <c r="B35" s="47">
        <v>800116</v>
      </c>
      <c r="C35" s="475" t="s">
        <v>622</v>
      </c>
      <c r="D35" s="51" t="s">
        <v>82</v>
      </c>
      <c r="E35" s="50" t="s">
        <v>583</v>
      </c>
      <c r="F35" s="505">
        <v>6077.0170212765952</v>
      </c>
      <c r="G35" s="199">
        <f t="shared" si="0"/>
        <v>7292.4204255319137</v>
      </c>
      <c r="H35" s="143" t="s">
        <v>31</v>
      </c>
      <c r="I35" s="52">
        <v>10</v>
      </c>
      <c r="J35" s="62" t="s">
        <v>32</v>
      </c>
      <c r="K35" s="62" t="s">
        <v>33</v>
      </c>
      <c r="L35" s="114">
        <v>84031090</v>
      </c>
      <c r="M35" s="53" t="s">
        <v>34</v>
      </c>
      <c r="N35" s="154">
        <v>1350</v>
      </c>
      <c r="O35" s="151">
        <v>1850</v>
      </c>
      <c r="P35" s="151">
        <v>900</v>
      </c>
      <c r="Q35" s="47"/>
      <c r="R35" s="53">
        <f t="shared" si="1"/>
        <v>793.49999999999989</v>
      </c>
      <c r="S35" s="53">
        <v>690</v>
      </c>
      <c r="T35" s="4" t="s">
        <v>35</v>
      </c>
      <c r="U35" s="62"/>
      <c r="V35" s="62" t="s">
        <v>36</v>
      </c>
      <c r="W35" s="47">
        <v>800116</v>
      </c>
      <c r="X35" s="53" t="s">
        <v>37</v>
      </c>
      <c r="Y35" s="137">
        <v>45323</v>
      </c>
      <c r="Z35" s="53"/>
      <c r="AA35" s="50">
        <v>1</v>
      </c>
      <c r="AB35" s="62">
        <v>1</v>
      </c>
      <c r="AC35" s="62" t="s">
        <v>38</v>
      </c>
      <c r="AD35" s="110" t="s">
        <v>806</v>
      </c>
    </row>
    <row r="36" spans="1:30" ht="15" thickBot="1" x14ac:dyDescent="0.35">
      <c r="A36" s="50" t="s">
        <v>81</v>
      </c>
      <c r="B36" s="47">
        <v>802116</v>
      </c>
      <c r="C36" s="475" t="s">
        <v>623</v>
      </c>
      <c r="D36" s="51" t="s">
        <v>82</v>
      </c>
      <c r="E36" s="50" t="s">
        <v>586</v>
      </c>
      <c r="F36" s="505">
        <v>6077.0170212765952</v>
      </c>
      <c r="G36" s="199">
        <f t="shared" si="0"/>
        <v>7292.4204255319137</v>
      </c>
      <c r="H36" s="143" t="s">
        <v>31</v>
      </c>
      <c r="I36" s="52">
        <v>10</v>
      </c>
      <c r="J36" s="62" t="s">
        <v>32</v>
      </c>
      <c r="K36" s="62" t="s">
        <v>33</v>
      </c>
      <c r="L36" s="114">
        <v>84031090</v>
      </c>
      <c r="M36" s="53" t="s">
        <v>34</v>
      </c>
      <c r="N36" s="154">
        <v>1350</v>
      </c>
      <c r="O36" s="151">
        <v>1850</v>
      </c>
      <c r="P36" s="151">
        <v>900</v>
      </c>
      <c r="Q36" s="47"/>
      <c r="R36" s="53">
        <f t="shared" ref="R36" si="15">S36*1.15</f>
        <v>793.49999999999989</v>
      </c>
      <c r="S36" s="53">
        <v>690</v>
      </c>
      <c r="T36" s="4" t="s">
        <v>35</v>
      </c>
      <c r="U36" s="62"/>
      <c r="V36" s="62" t="s">
        <v>36</v>
      </c>
      <c r="W36" s="47">
        <v>802116</v>
      </c>
      <c r="X36" s="53" t="s">
        <v>37</v>
      </c>
      <c r="Y36" s="137">
        <v>45323</v>
      </c>
      <c r="Z36" s="53"/>
      <c r="AA36" s="50">
        <v>1</v>
      </c>
      <c r="AB36" s="62">
        <v>1</v>
      </c>
      <c r="AC36" s="62" t="s">
        <v>38</v>
      </c>
      <c r="AD36" s="110" t="s">
        <v>806</v>
      </c>
    </row>
    <row r="37" spans="1:30" ht="16.2" thickBot="1" x14ac:dyDescent="0.35">
      <c r="A37" s="138"/>
      <c r="B37" s="8"/>
      <c r="C37" s="139"/>
      <c r="D37" s="55" t="s">
        <v>83</v>
      </c>
      <c r="E37" s="55"/>
      <c r="F37" s="140"/>
      <c r="G37" s="201"/>
      <c r="H37" s="140"/>
      <c r="I37" s="148"/>
      <c r="J37" s="141"/>
      <c r="K37" s="141"/>
      <c r="L37" s="112"/>
      <c r="M37" s="7"/>
      <c r="N37" s="155"/>
      <c r="O37" s="149"/>
      <c r="P37" s="149"/>
      <c r="Q37" s="14"/>
      <c r="R37" s="158"/>
      <c r="S37" s="158"/>
      <c r="T37" s="161"/>
      <c r="U37" s="149"/>
      <c r="V37" s="149"/>
      <c r="W37" s="8"/>
      <c r="X37" s="162"/>
      <c r="Y37" s="163"/>
      <c r="Z37" s="163"/>
      <c r="AA37" s="164"/>
      <c r="AB37" s="117"/>
      <c r="AC37" s="117"/>
      <c r="AD37" s="164"/>
    </row>
    <row r="38" spans="1:30" x14ac:dyDescent="0.3">
      <c r="A38" s="50" t="s">
        <v>84</v>
      </c>
      <c r="B38" s="47">
        <v>800120</v>
      </c>
      <c r="C38" s="475" t="s">
        <v>85</v>
      </c>
      <c r="D38" s="51" t="s">
        <v>86</v>
      </c>
      <c r="E38" s="50" t="s">
        <v>583</v>
      </c>
      <c r="F38" s="505">
        <v>3214.35</v>
      </c>
      <c r="G38" s="199">
        <f t="shared" si="0"/>
        <v>3857.22</v>
      </c>
      <c r="H38" s="143" t="s">
        <v>31</v>
      </c>
      <c r="I38" s="52">
        <v>10</v>
      </c>
      <c r="J38" s="62" t="s">
        <v>32</v>
      </c>
      <c r="K38" s="62" t="s">
        <v>33</v>
      </c>
      <c r="L38" s="114">
        <v>84031090</v>
      </c>
      <c r="M38" s="53" t="s">
        <v>34</v>
      </c>
      <c r="N38" s="156">
        <v>1200</v>
      </c>
      <c r="O38" s="152">
        <v>1500</v>
      </c>
      <c r="P38" s="152">
        <v>800</v>
      </c>
      <c r="Q38" s="47"/>
      <c r="R38" s="53">
        <f t="shared" si="1"/>
        <v>445.04999999999995</v>
      </c>
      <c r="S38" s="159">
        <v>387</v>
      </c>
      <c r="T38" s="4" t="s">
        <v>35</v>
      </c>
      <c r="U38" s="62"/>
      <c r="V38" s="62" t="s">
        <v>36</v>
      </c>
      <c r="W38" s="47">
        <v>800120</v>
      </c>
      <c r="X38" s="53" t="s">
        <v>37</v>
      </c>
      <c r="Y38" s="137">
        <v>45323</v>
      </c>
      <c r="Z38" s="53"/>
      <c r="AA38" s="50">
        <v>1</v>
      </c>
      <c r="AB38" s="62">
        <v>1</v>
      </c>
      <c r="AC38" s="62" t="s">
        <v>38</v>
      </c>
      <c r="AD38" s="110" t="s">
        <v>806</v>
      </c>
    </row>
    <row r="39" spans="1:30" x14ac:dyDescent="0.3">
      <c r="A39" s="50" t="s">
        <v>84</v>
      </c>
      <c r="B39" s="47">
        <v>802120</v>
      </c>
      <c r="C39" s="475" t="s">
        <v>624</v>
      </c>
      <c r="D39" s="51" t="s">
        <v>86</v>
      </c>
      <c r="E39" s="50" t="s">
        <v>586</v>
      </c>
      <c r="F39" s="505">
        <v>3214.35</v>
      </c>
      <c r="G39" s="199">
        <f t="shared" si="0"/>
        <v>3857.22</v>
      </c>
      <c r="H39" s="143" t="s">
        <v>31</v>
      </c>
      <c r="I39" s="52">
        <v>10</v>
      </c>
      <c r="J39" s="62" t="s">
        <v>32</v>
      </c>
      <c r="K39" s="62" t="s">
        <v>33</v>
      </c>
      <c r="L39" s="114">
        <v>84031090</v>
      </c>
      <c r="M39" s="53" t="s">
        <v>34</v>
      </c>
      <c r="N39" s="156">
        <v>1200</v>
      </c>
      <c r="O39" s="152">
        <v>1500</v>
      </c>
      <c r="P39" s="152">
        <v>800</v>
      </c>
      <c r="Q39" s="47"/>
      <c r="R39" s="53">
        <f t="shared" ref="R39" si="16">S39*1.15</f>
        <v>445.04999999999995</v>
      </c>
      <c r="S39" s="159">
        <v>387</v>
      </c>
      <c r="T39" s="4" t="s">
        <v>35</v>
      </c>
      <c r="U39" s="62"/>
      <c r="V39" s="62" t="s">
        <v>36</v>
      </c>
      <c r="W39" s="47">
        <v>802120</v>
      </c>
      <c r="X39" s="53" t="s">
        <v>37</v>
      </c>
      <c r="Y39" s="137">
        <v>45323</v>
      </c>
      <c r="Z39" s="53"/>
      <c r="AA39" s="50">
        <v>1</v>
      </c>
      <c r="AB39" s="62">
        <v>1</v>
      </c>
      <c r="AC39" s="62" t="s">
        <v>38</v>
      </c>
      <c r="AD39" s="110" t="s">
        <v>806</v>
      </c>
    </row>
    <row r="40" spans="1:30" x14ac:dyDescent="0.3">
      <c r="A40" s="50" t="s">
        <v>87</v>
      </c>
      <c r="B40" s="47">
        <v>800121</v>
      </c>
      <c r="C40" s="475" t="s">
        <v>88</v>
      </c>
      <c r="D40" s="51" t="s">
        <v>89</v>
      </c>
      <c r="E40" s="50" t="s">
        <v>583</v>
      </c>
      <c r="F40" s="505">
        <v>3847.37</v>
      </c>
      <c r="G40" s="199">
        <f t="shared" si="0"/>
        <v>4616.8440000000001</v>
      </c>
      <c r="H40" s="143" t="s">
        <v>31</v>
      </c>
      <c r="I40" s="52">
        <v>10</v>
      </c>
      <c r="J40" s="62" t="s">
        <v>32</v>
      </c>
      <c r="K40" s="62" t="s">
        <v>33</v>
      </c>
      <c r="L40" s="114">
        <v>84031090</v>
      </c>
      <c r="M40" s="53" t="s">
        <v>34</v>
      </c>
      <c r="N40" s="156">
        <v>1200</v>
      </c>
      <c r="O40" s="152">
        <v>1550</v>
      </c>
      <c r="P40" s="152">
        <v>800</v>
      </c>
      <c r="Q40" s="47"/>
      <c r="R40" s="53">
        <f t="shared" si="1"/>
        <v>561.19999999999993</v>
      </c>
      <c r="S40" s="159">
        <v>488</v>
      </c>
      <c r="T40" s="4" t="s">
        <v>35</v>
      </c>
      <c r="U40" s="62"/>
      <c r="V40" s="62" t="s">
        <v>36</v>
      </c>
      <c r="W40" s="47">
        <v>800121</v>
      </c>
      <c r="X40" s="53" t="s">
        <v>37</v>
      </c>
      <c r="Y40" s="137">
        <v>45323</v>
      </c>
      <c r="Z40" s="53"/>
      <c r="AA40" s="50">
        <v>1</v>
      </c>
      <c r="AB40" s="62">
        <v>1</v>
      </c>
      <c r="AC40" s="62" t="s">
        <v>38</v>
      </c>
      <c r="AD40" s="110" t="s">
        <v>806</v>
      </c>
    </row>
    <row r="41" spans="1:30" x14ac:dyDescent="0.3">
      <c r="A41" s="50" t="s">
        <v>87</v>
      </c>
      <c r="B41" s="47">
        <v>802121</v>
      </c>
      <c r="C41" s="475" t="s">
        <v>625</v>
      </c>
      <c r="D41" s="51" t="s">
        <v>89</v>
      </c>
      <c r="E41" s="50" t="s">
        <v>586</v>
      </c>
      <c r="F41" s="505">
        <v>3847.37</v>
      </c>
      <c r="G41" s="199">
        <f t="shared" si="0"/>
        <v>4616.8440000000001</v>
      </c>
      <c r="H41" s="143" t="s">
        <v>31</v>
      </c>
      <c r="I41" s="52">
        <v>10</v>
      </c>
      <c r="J41" s="62" t="s">
        <v>32</v>
      </c>
      <c r="K41" s="62" t="s">
        <v>33</v>
      </c>
      <c r="L41" s="114">
        <v>84031090</v>
      </c>
      <c r="M41" s="53" t="s">
        <v>34</v>
      </c>
      <c r="N41" s="156">
        <v>1200</v>
      </c>
      <c r="O41" s="152">
        <v>1550</v>
      </c>
      <c r="P41" s="152">
        <v>800</v>
      </c>
      <c r="Q41" s="47"/>
      <c r="R41" s="53">
        <f t="shared" ref="R41" si="17">S41*1.15</f>
        <v>561.19999999999993</v>
      </c>
      <c r="S41" s="159">
        <v>488</v>
      </c>
      <c r="T41" s="4" t="s">
        <v>35</v>
      </c>
      <c r="U41" s="62"/>
      <c r="V41" s="62" t="s">
        <v>36</v>
      </c>
      <c r="W41" s="47">
        <v>802121</v>
      </c>
      <c r="X41" s="53" t="s">
        <v>37</v>
      </c>
      <c r="Y41" s="137">
        <v>45323</v>
      </c>
      <c r="Z41" s="53"/>
      <c r="AA41" s="50">
        <v>1</v>
      </c>
      <c r="AB41" s="62">
        <v>1</v>
      </c>
      <c r="AC41" s="62" t="s">
        <v>38</v>
      </c>
      <c r="AD41" s="110" t="s">
        <v>806</v>
      </c>
    </row>
    <row r="42" spans="1:30" x14ac:dyDescent="0.3">
      <c r="A42" s="50" t="s">
        <v>90</v>
      </c>
      <c r="B42" s="47">
        <v>800122</v>
      </c>
      <c r="C42" s="475" t="s">
        <v>91</v>
      </c>
      <c r="D42" s="51" t="s">
        <v>92</v>
      </c>
      <c r="E42" s="50" t="s">
        <v>583</v>
      </c>
      <c r="F42" s="505">
        <v>3917.71</v>
      </c>
      <c r="G42" s="199">
        <f t="shared" si="0"/>
        <v>4701.2519999999995</v>
      </c>
      <c r="H42" s="143" t="s">
        <v>31</v>
      </c>
      <c r="I42" s="52">
        <v>10</v>
      </c>
      <c r="J42" s="62" t="s">
        <v>32</v>
      </c>
      <c r="K42" s="62" t="s">
        <v>33</v>
      </c>
      <c r="L42" s="114">
        <v>84031090</v>
      </c>
      <c r="M42" s="53" t="s">
        <v>34</v>
      </c>
      <c r="N42" s="156">
        <v>1200</v>
      </c>
      <c r="O42" s="152">
        <v>1550</v>
      </c>
      <c r="P42" s="152">
        <v>800</v>
      </c>
      <c r="Q42" s="47"/>
      <c r="R42" s="53">
        <f t="shared" si="1"/>
        <v>561.19999999999993</v>
      </c>
      <c r="S42" s="159">
        <v>488</v>
      </c>
      <c r="T42" s="4" t="s">
        <v>35</v>
      </c>
      <c r="U42" s="62"/>
      <c r="V42" s="62" t="s">
        <v>36</v>
      </c>
      <c r="W42" s="47">
        <v>800122</v>
      </c>
      <c r="X42" s="53" t="s">
        <v>37</v>
      </c>
      <c r="Y42" s="137">
        <v>45323</v>
      </c>
      <c r="Z42" s="53"/>
      <c r="AA42" s="50">
        <v>1</v>
      </c>
      <c r="AB42" s="62">
        <v>1</v>
      </c>
      <c r="AC42" s="62" t="s">
        <v>38</v>
      </c>
      <c r="AD42" s="110" t="s">
        <v>806</v>
      </c>
    </row>
    <row r="43" spans="1:30" x14ac:dyDescent="0.3">
      <c r="A43" s="50" t="s">
        <v>90</v>
      </c>
      <c r="B43" s="47">
        <v>802122</v>
      </c>
      <c r="C43" s="475" t="s">
        <v>626</v>
      </c>
      <c r="D43" s="51" t="s">
        <v>92</v>
      </c>
      <c r="E43" s="50" t="s">
        <v>586</v>
      </c>
      <c r="F43" s="505">
        <v>3917.71</v>
      </c>
      <c r="G43" s="199">
        <f t="shared" si="0"/>
        <v>4701.2519999999995</v>
      </c>
      <c r="H43" s="143" t="s">
        <v>31</v>
      </c>
      <c r="I43" s="52">
        <v>10</v>
      </c>
      <c r="J43" s="62" t="s">
        <v>32</v>
      </c>
      <c r="K43" s="62" t="s">
        <v>33</v>
      </c>
      <c r="L43" s="114">
        <v>84031090</v>
      </c>
      <c r="M43" s="53" t="s">
        <v>34</v>
      </c>
      <c r="N43" s="156">
        <v>1200</v>
      </c>
      <c r="O43" s="152">
        <v>1550</v>
      </c>
      <c r="P43" s="152">
        <v>800</v>
      </c>
      <c r="Q43" s="47"/>
      <c r="R43" s="53">
        <f t="shared" ref="R43" si="18">S43*1.15</f>
        <v>561.19999999999993</v>
      </c>
      <c r="S43" s="159">
        <v>488</v>
      </c>
      <c r="T43" s="4" t="s">
        <v>35</v>
      </c>
      <c r="U43" s="62"/>
      <c r="V43" s="62" t="s">
        <v>36</v>
      </c>
      <c r="W43" s="47">
        <v>802122</v>
      </c>
      <c r="X43" s="53" t="s">
        <v>37</v>
      </c>
      <c r="Y43" s="137">
        <v>45323</v>
      </c>
      <c r="Z43" s="53"/>
      <c r="AA43" s="50">
        <v>1</v>
      </c>
      <c r="AB43" s="62">
        <v>1</v>
      </c>
      <c r="AC43" s="62" t="s">
        <v>38</v>
      </c>
      <c r="AD43" s="110" t="s">
        <v>806</v>
      </c>
    </row>
    <row r="44" spans="1:30" x14ac:dyDescent="0.3">
      <c r="A44" s="50" t="s">
        <v>93</v>
      </c>
      <c r="B44" s="47">
        <v>800123</v>
      </c>
      <c r="C44" s="475" t="s">
        <v>94</v>
      </c>
      <c r="D44" s="51" t="s">
        <v>95</v>
      </c>
      <c r="E44" s="50" t="s">
        <v>583</v>
      </c>
      <c r="F44" s="505">
        <v>4283.46</v>
      </c>
      <c r="G44" s="199">
        <f t="shared" si="0"/>
        <v>5140.152</v>
      </c>
      <c r="H44" s="143" t="s">
        <v>31</v>
      </c>
      <c r="I44" s="52">
        <v>10</v>
      </c>
      <c r="J44" s="62" t="s">
        <v>32</v>
      </c>
      <c r="K44" s="62" t="s">
        <v>33</v>
      </c>
      <c r="L44" s="114">
        <v>84031090</v>
      </c>
      <c r="M44" s="53" t="s">
        <v>34</v>
      </c>
      <c r="N44" s="156">
        <v>1200</v>
      </c>
      <c r="O44" s="152">
        <v>1600</v>
      </c>
      <c r="P44" s="152">
        <v>800</v>
      </c>
      <c r="Q44" s="47"/>
      <c r="R44" s="53">
        <f t="shared" si="1"/>
        <v>664.69999999999993</v>
      </c>
      <c r="S44" s="159">
        <v>578</v>
      </c>
      <c r="T44" s="4" t="s">
        <v>35</v>
      </c>
      <c r="U44" s="62"/>
      <c r="V44" s="62" t="s">
        <v>36</v>
      </c>
      <c r="W44" s="47">
        <v>800123</v>
      </c>
      <c r="X44" s="53" t="s">
        <v>37</v>
      </c>
      <c r="Y44" s="137">
        <v>45323</v>
      </c>
      <c r="Z44" s="53"/>
      <c r="AA44" s="50">
        <v>1</v>
      </c>
      <c r="AB44" s="62">
        <v>1</v>
      </c>
      <c r="AC44" s="62" t="s">
        <v>38</v>
      </c>
      <c r="AD44" s="110" t="s">
        <v>806</v>
      </c>
    </row>
    <row r="45" spans="1:30" x14ac:dyDescent="0.3">
      <c r="A45" s="50" t="s">
        <v>93</v>
      </c>
      <c r="B45" s="47">
        <v>802123</v>
      </c>
      <c r="C45" s="475" t="s">
        <v>627</v>
      </c>
      <c r="D45" s="51" t="s">
        <v>95</v>
      </c>
      <c r="E45" s="50" t="s">
        <v>586</v>
      </c>
      <c r="F45" s="505">
        <v>4283.46</v>
      </c>
      <c r="G45" s="199">
        <f t="shared" si="0"/>
        <v>5140.152</v>
      </c>
      <c r="H45" s="143" t="s">
        <v>31</v>
      </c>
      <c r="I45" s="52">
        <v>10</v>
      </c>
      <c r="J45" s="62" t="s">
        <v>32</v>
      </c>
      <c r="K45" s="62" t="s">
        <v>33</v>
      </c>
      <c r="L45" s="114">
        <v>84031090</v>
      </c>
      <c r="M45" s="53" t="s">
        <v>34</v>
      </c>
      <c r="N45" s="156">
        <v>1200</v>
      </c>
      <c r="O45" s="152">
        <v>1600</v>
      </c>
      <c r="P45" s="152">
        <v>800</v>
      </c>
      <c r="Q45" s="47"/>
      <c r="R45" s="53">
        <f t="shared" ref="R45" si="19">S45*1.15</f>
        <v>664.69999999999993</v>
      </c>
      <c r="S45" s="159">
        <v>578</v>
      </c>
      <c r="T45" s="4" t="s">
        <v>35</v>
      </c>
      <c r="U45" s="62"/>
      <c r="V45" s="62" t="s">
        <v>36</v>
      </c>
      <c r="W45" s="47">
        <v>802123</v>
      </c>
      <c r="X45" s="53" t="s">
        <v>37</v>
      </c>
      <c r="Y45" s="137">
        <v>45323</v>
      </c>
      <c r="Z45" s="53"/>
      <c r="AA45" s="50">
        <v>1</v>
      </c>
      <c r="AB45" s="62">
        <v>1</v>
      </c>
      <c r="AC45" s="62" t="s">
        <v>38</v>
      </c>
      <c r="AD45" s="110" t="s">
        <v>806</v>
      </c>
    </row>
    <row r="46" spans="1:30" x14ac:dyDescent="0.3">
      <c r="A46" s="50" t="s">
        <v>96</v>
      </c>
      <c r="B46" s="47">
        <v>800124</v>
      </c>
      <c r="C46" s="475" t="s">
        <v>97</v>
      </c>
      <c r="D46" s="51" t="s">
        <v>98</v>
      </c>
      <c r="E46" s="50" t="s">
        <v>583</v>
      </c>
      <c r="F46" s="505">
        <v>4656.2340425531911</v>
      </c>
      <c r="G46" s="199">
        <f t="shared" si="0"/>
        <v>5587.4808510638295</v>
      </c>
      <c r="H46" s="143" t="s">
        <v>31</v>
      </c>
      <c r="I46" s="52">
        <v>10</v>
      </c>
      <c r="J46" s="62" t="s">
        <v>32</v>
      </c>
      <c r="K46" s="62" t="s">
        <v>33</v>
      </c>
      <c r="L46" s="114">
        <v>84031090</v>
      </c>
      <c r="M46" s="53" t="s">
        <v>34</v>
      </c>
      <c r="N46" s="156">
        <v>1200</v>
      </c>
      <c r="O46" s="152">
        <v>1600</v>
      </c>
      <c r="P46" s="152">
        <v>800</v>
      </c>
      <c r="Q46" s="47"/>
      <c r="R46" s="53">
        <f t="shared" si="1"/>
        <v>680.8</v>
      </c>
      <c r="S46" s="159">
        <v>592</v>
      </c>
      <c r="T46" s="4" t="s">
        <v>35</v>
      </c>
      <c r="U46" s="62"/>
      <c r="V46" s="62" t="s">
        <v>36</v>
      </c>
      <c r="W46" s="47">
        <v>800124</v>
      </c>
      <c r="X46" s="53" t="s">
        <v>37</v>
      </c>
      <c r="Y46" s="137">
        <v>45323</v>
      </c>
      <c r="Z46" s="53"/>
      <c r="AA46" s="50">
        <v>1</v>
      </c>
      <c r="AB46" s="62">
        <v>1</v>
      </c>
      <c r="AC46" s="62" t="s">
        <v>38</v>
      </c>
      <c r="AD46" s="110" t="s">
        <v>806</v>
      </c>
    </row>
    <row r="47" spans="1:30" ht="15" thickBot="1" x14ac:dyDescent="0.35">
      <c r="A47" s="50" t="s">
        <v>96</v>
      </c>
      <c r="B47" s="47">
        <v>802124</v>
      </c>
      <c r="C47" s="475" t="s">
        <v>628</v>
      </c>
      <c r="D47" s="51" t="s">
        <v>98</v>
      </c>
      <c r="E47" s="50" t="s">
        <v>586</v>
      </c>
      <c r="F47" s="505">
        <v>4656.2340425531911</v>
      </c>
      <c r="G47" s="199">
        <f t="shared" si="0"/>
        <v>5587.4808510638295</v>
      </c>
      <c r="H47" s="143" t="s">
        <v>31</v>
      </c>
      <c r="I47" s="52">
        <v>10</v>
      </c>
      <c r="J47" s="62" t="s">
        <v>32</v>
      </c>
      <c r="K47" s="62" t="s">
        <v>33</v>
      </c>
      <c r="L47" s="114">
        <v>84031090</v>
      </c>
      <c r="M47" s="53" t="s">
        <v>34</v>
      </c>
      <c r="N47" s="156">
        <v>1200</v>
      </c>
      <c r="O47" s="152">
        <v>1600</v>
      </c>
      <c r="P47" s="152">
        <v>800</v>
      </c>
      <c r="Q47" s="47"/>
      <c r="R47" s="53">
        <f t="shared" ref="R47" si="20">S47*1.15</f>
        <v>680.8</v>
      </c>
      <c r="S47" s="159">
        <v>592</v>
      </c>
      <c r="T47" s="4" t="s">
        <v>35</v>
      </c>
      <c r="U47" s="62"/>
      <c r="V47" s="62" t="s">
        <v>36</v>
      </c>
      <c r="W47" s="47">
        <v>802124</v>
      </c>
      <c r="X47" s="53" t="s">
        <v>37</v>
      </c>
      <c r="Y47" s="137">
        <v>45323</v>
      </c>
      <c r="Z47" s="53"/>
      <c r="AA47" s="50">
        <v>1</v>
      </c>
      <c r="AB47" s="62">
        <v>1</v>
      </c>
      <c r="AC47" s="62" t="s">
        <v>38</v>
      </c>
      <c r="AD47" s="110" t="s">
        <v>806</v>
      </c>
    </row>
    <row r="48" spans="1:30" ht="16.2" thickBot="1" x14ac:dyDescent="0.35">
      <c r="A48" s="138"/>
      <c r="B48" s="8"/>
      <c r="C48" s="139"/>
      <c r="D48" s="55" t="s">
        <v>577</v>
      </c>
      <c r="E48" s="55"/>
      <c r="F48" s="140"/>
      <c r="G48" s="201"/>
      <c r="H48" s="140"/>
      <c r="I48" s="148"/>
      <c r="J48" s="141"/>
      <c r="K48" s="141"/>
      <c r="L48" s="112"/>
      <c r="M48" s="7"/>
      <c r="N48" s="155"/>
      <c r="O48" s="149"/>
      <c r="P48" s="149"/>
      <c r="Q48" s="14"/>
      <c r="R48" s="158"/>
      <c r="S48" s="160"/>
      <c r="T48" s="161"/>
      <c r="U48" s="149"/>
      <c r="V48" s="149"/>
      <c r="W48" s="8"/>
      <c r="X48" s="162"/>
      <c r="Y48" s="163"/>
      <c r="Z48" s="163"/>
      <c r="AA48" s="164"/>
      <c r="AB48" s="117"/>
      <c r="AC48" s="117"/>
      <c r="AD48" s="164"/>
    </row>
    <row r="49" spans="1:30" x14ac:dyDescent="0.3">
      <c r="A49" s="206" t="s">
        <v>42</v>
      </c>
      <c r="B49" s="207">
        <v>801179</v>
      </c>
      <c r="C49" s="475" t="s">
        <v>629</v>
      </c>
      <c r="D49" s="51" t="s">
        <v>578</v>
      </c>
      <c r="E49" s="50" t="s">
        <v>583</v>
      </c>
      <c r="F49" s="505">
        <v>3337.4382978723406</v>
      </c>
      <c r="G49" s="199">
        <f t="shared" si="0"/>
        <v>4004.9259574468088</v>
      </c>
      <c r="H49" s="143" t="s">
        <v>31</v>
      </c>
      <c r="I49" s="52">
        <v>10</v>
      </c>
      <c r="J49" s="62" t="s">
        <v>32</v>
      </c>
      <c r="K49" s="62" t="s">
        <v>33</v>
      </c>
      <c r="L49" s="114">
        <v>84031090</v>
      </c>
      <c r="M49" s="53" t="s">
        <v>34</v>
      </c>
      <c r="N49" s="154">
        <v>1150</v>
      </c>
      <c r="O49" s="151">
        <v>1400</v>
      </c>
      <c r="P49" s="151">
        <v>750</v>
      </c>
      <c r="Q49" s="47"/>
      <c r="R49" s="53">
        <f t="shared" ref="R49:R66" si="21">S49*1.15</f>
        <v>374.9</v>
      </c>
      <c r="S49" s="159">
        <v>326</v>
      </c>
      <c r="T49" s="4" t="s">
        <v>35</v>
      </c>
      <c r="U49" s="62"/>
      <c r="V49" s="62" t="s">
        <v>36</v>
      </c>
      <c r="W49" s="47">
        <f>B49</f>
        <v>801179</v>
      </c>
      <c r="X49" s="53" t="s">
        <v>37</v>
      </c>
      <c r="Y49" s="137">
        <v>45323</v>
      </c>
      <c r="Z49" s="53"/>
      <c r="AA49" s="50">
        <v>1</v>
      </c>
      <c r="AB49" s="62">
        <v>1</v>
      </c>
      <c r="AC49" s="62" t="s">
        <v>38</v>
      </c>
      <c r="AD49" s="110" t="s">
        <v>806</v>
      </c>
    </row>
    <row r="50" spans="1:30" x14ac:dyDescent="0.3">
      <c r="A50" s="103" t="s">
        <v>42</v>
      </c>
      <c r="B50" s="50">
        <v>802179</v>
      </c>
      <c r="C50" s="475" t="s">
        <v>630</v>
      </c>
      <c r="D50" s="51" t="s">
        <v>578</v>
      </c>
      <c r="E50" s="50" t="s">
        <v>586</v>
      </c>
      <c r="F50" s="505">
        <v>3337.4382978723406</v>
      </c>
      <c r="G50" s="199">
        <f t="shared" si="0"/>
        <v>4004.9259574468088</v>
      </c>
      <c r="H50" s="143" t="s">
        <v>31</v>
      </c>
      <c r="I50" s="52">
        <v>10</v>
      </c>
      <c r="J50" s="62" t="s">
        <v>32</v>
      </c>
      <c r="K50" s="62" t="s">
        <v>33</v>
      </c>
      <c r="L50" s="114">
        <v>84031090</v>
      </c>
      <c r="M50" s="53" t="s">
        <v>34</v>
      </c>
      <c r="N50" s="154">
        <v>1150</v>
      </c>
      <c r="O50" s="151">
        <v>1400</v>
      </c>
      <c r="P50" s="151">
        <v>750</v>
      </c>
      <c r="Q50" s="47"/>
      <c r="R50" s="53">
        <f t="shared" ref="R50" si="22">S50*1.15</f>
        <v>374.9</v>
      </c>
      <c r="S50" s="159">
        <v>326</v>
      </c>
      <c r="T50" s="4" t="s">
        <v>35</v>
      </c>
      <c r="U50" s="62"/>
      <c r="V50" s="62" t="s">
        <v>36</v>
      </c>
      <c r="W50" s="47">
        <f t="shared" ref="W50:W60" si="23">B50</f>
        <v>802179</v>
      </c>
      <c r="X50" s="53" t="s">
        <v>37</v>
      </c>
      <c r="Y50" s="137">
        <v>45323</v>
      </c>
      <c r="Z50" s="53"/>
      <c r="AA50" s="50">
        <v>1</v>
      </c>
      <c r="AB50" s="62">
        <v>1</v>
      </c>
      <c r="AC50" s="62" t="s">
        <v>38</v>
      </c>
      <c r="AD50" s="110" t="s">
        <v>806</v>
      </c>
    </row>
    <row r="51" spans="1:30" s="195" customFormat="1" x14ac:dyDescent="0.3">
      <c r="A51" s="103" t="s">
        <v>45</v>
      </c>
      <c r="B51" s="497">
        <v>800117</v>
      </c>
      <c r="C51" s="551">
        <v>8595183323036</v>
      </c>
      <c r="D51" s="535" t="s">
        <v>1071</v>
      </c>
      <c r="E51" s="103" t="s">
        <v>583</v>
      </c>
      <c r="F51" s="505">
        <v>3407.77</v>
      </c>
      <c r="G51" s="199">
        <f t="shared" si="0"/>
        <v>4089.3239999999996</v>
      </c>
      <c r="H51" s="143" t="s">
        <v>31</v>
      </c>
      <c r="I51" s="52">
        <v>10</v>
      </c>
      <c r="J51" s="62" t="s">
        <v>32</v>
      </c>
      <c r="K51" s="62" t="s">
        <v>33</v>
      </c>
      <c r="L51" s="114">
        <v>84031090</v>
      </c>
      <c r="M51" s="53" t="s">
        <v>34</v>
      </c>
      <c r="N51" s="183"/>
      <c r="O51" s="194"/>
      <c r="P51" s="194"/>
      <c r="Q51" s="175"/>
      <c r="R51" s="108"/>
      <c r="S51" s="203"/>
      <c r="T51" s="102"/>
      <c r="U51" s="179"/>
      <c r="V51" s="62" t="s">
        <v>36</v>
      </c>
      <c r="W51" s="47">
        <f t="shared" si="23"/>
        <v>800117</v>
      </c>
      <c r="X51" s="53" t="s">
        <v>37</v>
      </c>
      <c r="Y51" s="137">
        <v>45323</v>
      </c>
      <c r="Z51" s="53"/>
      <c r="AA51" s="50">
        <v>1</v>
      </c>
      <c r="AB51" s="62">
        <v>1</v>
      </c>
      <c r="AC51" s="62" t="s">
        <v>38</v>
      </c>
      <c r="AD51" s="110" t="s">
        <v>806</v>
      </c>
    </row>
    <row r="52" spans="1:30" s="195" customFormat="1" x14ac:dyDescent="0.3">
      <c r="A52" s="103" t="s">
        <v>45</v>
      </c>
      <c r="B52" s="497">
        <v>802117</v>
      </c>
      <c r="C52" s="551">
        <v>8595183323067</v>
      </c>
      <c r="D52" s="535" t="s">
        <v>1072</v>
      </c>
      <c r="E52" s="103" t="s">
        <v>586</v>
      </c>
      <c r="F52" s="505">
        <v>3407.77</v>
      </c>
      <c r="G52" s="199">
        <f t="shared" si="0"/>
        <v>4089.3239999999996</v>
      </c>
      <c r="H52" s="143" t="s">
        <v>31</v>
      </c>
      <c r="I52" s="52">
        <v>10</v>
      </c>
      <c r="J52" s="62" t="s">
        <v>32</v>
      </c>
      <c r="K52" s="62" t="s">
        <v>33</v>
      </c>
      <c r="L52" s="114">
        <v>84031090</v>
      </c>
      <c r="M52" s="53" t="s">
        <v>34</v>
      </c>
      <c r="N52" s="183"/>
      <c r="O52" s="194"/>
      <c r="P52" s="194"/>
      <c r="Q52" s="175"/>
      <c r="R52" s="108"/>
      <c r="S52" s="203"/>
      <c r="T52" s="102"/>
      <c r="U52" s="179"/>
      <c r="V52" s="62" t="s">
        <v>36</v>
      </c>
      <c r="W52" s="47">
        <f t="shared" si="23"/>
        <v>802117</v>
      </c>
      <c r="X52" s="53" t="s">
        <v>37</v>
      </c>
      <c r="Y52" s="137">
        <v>45323</v>
      </c>
      <c r="Z52" s="53"/>
      <c r="AA52" s="50">
        <v>1</v>
      </c>
      <c r="AB52" s="62">
        <v>1</v>
      </c>
      <c r="AC52" s="62" t="s">
        <v>38</v>
      </c>
      <c r="AD52" s="110" t="s">
        <v>806</v>
      </c>
    </row>
    <row r="53" spans="1:30" x14ac:dyDescent="0.3">
      <c r="A53" s="103" t="s">
        <v>47</v>
      </c>
      <c r="B53" s="542">
        <v>801180</v>
      </c>
      <c r="C53" s="543" t="s">
        <v>631</v>
      </c>
      <c r="D53" s="51" t="s">
        <v>579</v>
      </c>
      <c r="E53" s="50" t="s">
        <v>583</v>
      </c>
      <c r="F53" s="505">
        <v>3636.3617021276596</v>
      </c>
      <c r="G53" s="199">
        <f t="shared" si="0"/>
        <v>4363.6340425531916</v>
      </c>
      <c r="H53" s="143" t="s">
        <v>31</v>
      </c>
      <c r="I53" s="52">
        <v>10</v>
      </c>
      <c r="J53" s="62" t="s">
        <v>32</v>
      </c>
      <c r="K53" s="62" t="s">
        <v>33</v>
      </c>
      <c r="L53" s="114">
        <v>84031090</v>
      </c>
      <c r="M53" s="53" t="s">
        <v>34</v>
      </c>
      <c r="N53" s="154">
        <v>1150</v>
      </c>
      <c r="O53" s="151">
        <v>1550</v>
      </c>
      <c r="P53" s="151">
        <v>750</v>
      </c>
      <c r="Q53" s="47"/>
      <c r="R53" s="53">
        <f t="shared" si="21"/>
        <v>420.9</v>
      </c>
      <c r="S53" s="159">
        <v>366</v>
      </c>
      <c r="T53" s="4" t="s">
        <v>35</v>
      </c>
      <c r="U53" s="62"/>
      <c r="V53" s="62" t="s">
        <v>36</v>
      </c>
      <c r="W53" s="47">
        <f t="shared" si="23"/>
        <v>801180</v>
      </c>
      <c r="X53" s="53" t="s">
        <v>37</v>
      </c>
      <c r="Y53" s="137">
        <v>45323</v>
      </c>
      <c r="Z53" s="53"/>
      <c r="AA53" s="50">
        <v>1</v>
      </c>
      <c r="AB53" s="62">
        <v>1</v>
      </c>
      <c r="AC53" s="62" t="s">
        <v>38</v>
      </c>
      <c r="AD53" s="110" t="s">
        <v>806</v>
      </c>
    </row>
    <row r="54" spans="1:30" s="533" customFormat="1" x14ac:dyDescent="0.3">
      <c r="A54" s="103" t="s">
        <v>47</v>
      </c>
      <c r="B54" s="103">
        <v>802180</v>
      </c>
      <c r="C54" s="502" t="s">
        <v>632</v>
      </c>
      <c r="D54" s="535" t="s">
        <v>579</v>
      </c>
      <c r="E54" s="103" t="s">
        <v>586</v>
      </c>
      <c r="F54" s="505">
        <v>3636.3617021276596</v>
      </c>
      <c r="G54" s="199">
        <f t="shared" si="0"/>
        <v>4363.6340425531916</v>
      </c>
      <c r="H54" s="180" t="s">
        <v>31</v>
      </c>
      <c r="I54" s="104">
        <v>10</v>
      </c>
      <c r="J54" s="62" t="s">
        <v>32</v>
      </c>
      <c r="K54" s="62" t="s">
        <v>33</v>
      </c>
      <c r="L54" s="114">
        <v>84031090</v>
      </c>
      <c r="M54" s="53" t="s">
        <v>34</v>
      </c>
      <c r="N54" s="154">
        <v>1150</v>
      </c>
      <c r="O54" s="151">
        <v>1550</v>
      </c>
      <c r="P54" s="151">
        <v>750</v>
      </c>
      <c r="Q54" s="176"/>
      <c r="R54" s="109">
        <f t="shared" ref="R54" si="24">S54*1.15</f>
        <v>420.9</v>
      </c>
      <c r="S54" s="537">
        <v>366</v>
      </c>
      <c r="T54" s="515" t="s">
        <v>35</v>
      </c>
      <c r="U54" s="181"/>
      <c r="V54" s="62" t="s">
        <v>36</v>
      </c>
      <c r="W54" s="47">
        <f t="shared" si="23"/>
        <v>802180</v>
      </c>
      <c r="X54" s="53" t="s">
        <v>37</v>
      </c>
      <c r="Y54" s="137">
        <v>45323</v>
      </c>
      <c r="Z54" s="53"/>
      <c r="AA54" s="50">
        <v>1</v>
      </c>
      <c r="AB54" s="62">
        <v>1</v>
      </c>
      <c r="AC54" s="62" t="s">
        <v>38</v>
      </c>
      <c r="AD54" s="110" t="s">
        <v>806</v>
      </c>
    </row>
    <row r="55" spans="1:30" s="533" customFormat="1" x14ac:dyDescent="0.3">
      <c r="A55" s="538" t="s">
        <v>50</v>
      </c>
      <c r="B55" s="103">
        <v>800252</v>
      </c>
      <c r="C55" s="502">
        <v>8595183322831</v>
      </c>
      <c r="D55" s="535" t="s">
        <v>786</v>
      </c>
      <c r="E55" s="103" t="s">
        <v>583</v>
      </c>
      <c r="F55" s="505">
        <v>3741.8680851063828</v>
      </c>
      <c r="G55" s="199">
        <f t="shared" si="0"/>
        <v>4490.2417021276588</v>
      </c>
      <c r="H55" s="180" t="s">
        <v>31</v>
      </c>
      <c r="I55" s="104">
        <v>10</v>
      </c>
      <c r="J55" s="62" t="s">
        <v>32</v>
      </c>
      <c r="K55" s="62" t="s">
        <v>33</v>
      </c>
      <c r="L55" s="114">
        <v>84031090</v>
      </c>
      <c r="M55" s="53" t="s">
        <v>34</v>
      </c>
      <c r="N55" s="154">
        <v>1150</v>
      </c>
      <c r="O55" s="151">
        <v>1550</v>
      </c>
      <c r="P55" s="151">
        <v>750</v>
      </c>
      <c r="Q55" s="176"/>
      <c r="R55" s="109">
        <v>423.2</v>
      </c>
      <c r="S55" s="537">
        <v>368</v>
      </c>
      <c r="T55" s="515"/>
      <c r="U55" s="181"/>
      <c r="V55" s="62" t="s">
        <v>36</v>
      </c>
      <c r="W55" s="47">
        <f t="shared" si="23"/>
        <v>800252</v>
      </c>
      <c r="X55" s="53" t="s">
        <v>37</v>
      </c>
      <c r="Y55" s="137">
        <v>45323</v>
      </c>
      <c r="Z55" s="53"/>
      <c r="AA55" s="50">
        <v>1</v>
      </c>
      <c r="AB55" s="62">
        <v>1</v>
      </c>
      <c r="AC55" s="62" t="s">
        <v>38</v>
      </c>
      <c r="AD55" s="110" t="s">
        <v>806</v>
      </c>
    </row>
    <row r="56" spans="1:30" s="533" customFormat="1" x14ac:dyDescent="0.3">
      <c r="A56" s="538" t="s">
        <v>50</v>
      </c>
      <c r="B56" s="103">
        <v>802252</v>
      </c>
      <c r="C56" s="502">
        <v>8595183322848</v>
      </c>
      <c r="D56" s="535" t="s">
        <v>786</v>
      </c>
      <c r="E56" s="103" t="s">
        <v>586</v>
      </c>
      <c r="F56" s="505">
        <v>3741.8680851063828</v>
      </c>
      <c r="G56" s="199">
        <f t="shared" si="0"/>
        <v>4490.2417021276588</v>
      </c>
      <c r="H56" s="180" t="s">
        <v>31</v>
      </c>
      <c r="I56" s="104">
        <v>10</v>
      </c>
      <c r="J56" s="62" t="s">
        <v>32</v>
      </c>
      <c r="K56" s="62" t="s">
        <v>33</v>
      </c>
      <c r="L56" s="114">
        <v>84031090</v>
      </c>
      <c r="M56" s="53" t="s">
        <v>34</v>
      </c>
      <c r="N56" s="154">
        <v>1150</v>
      </c>
      <c r="O56" s="151">
        <v>1550</v>
      </c>
      <c r="P56" s="151">
        <v>750</v>
      </c>
      <c r="Q56" s="176"/>
      <c r="R56" s="109">
        <v>423.2</v>
      </c>
      <c r="S56" s="537">
        <v>368</v>
      </c>
      <c r="T56" s="515"/>
      <c r="U56" s="181"/>
      <c r="V56" s="62" t="s">
        <v>36</v>
      </c>
      <c r="W56" s="47">
        <f t="shared" si="23"/>
        <v>802252</v>
      </c>
      <c r="X56" s="53" t="s">
        <v>37</v>
      </c>
      <c r="Y56" s="137">
        <v>45323</v>
      </c>
      <c r="Z56" s="53"/>
      <c r="AA56" s="50">
        <v>1</v>
      </c>
      <c r="AB56" s="62">
        <v>1</v>
      </c>
      <c r="AC56" s="62" t="s">
        <v>38</v>
      </c>
      <c r="AD56" s="110" t="s">
        <v>806</v>
      </c>
    </row>
    <row r="57" spans="1:30" s="533" customFormat="1" x14ac:dyDescent="0.3">
      <c r="A57" s="103" t="s">
        <v>69</v>
      </c>
      <c r="B57" s="539">
        <v>801178</v>
      </c>
      <c r="C57" s="502" t="s">
        <v>633</v>
      </c>
      <c r="D57" s="535" t="s">
        <v>580</v>
      </c>
      <c r="E57" s="103" t="s">
        <v>583</v>
      </c>
      <c r="F57" s="505">
        <v>4072.4468085106382</v>
      </c>
      <c r="G57" s="199">
        <f t="shared" si="0"/>
        <v>4886.9361702127653</v>
      </c>
      <c r="H57" s="180" t="s">
        <v>31</v>
      </c>
      <c r="I57" s="104">
        <v>10</v>
      </c>
      <c r="J57" s="181" t="s">
        <v>32</v>
      </c>
      <c r="K57" s="62" t="s">
        <v>33</v>
      </c>
      <c r="L57" s="114">
        <v>84031090</v>
      </c>
      <c r="M57" s="53" t="s">
        <v>34</v>
      </c>
      <c r="N57" s="154">
        <v>1150</v>
      </c>
      <c r="O57" s="151">
        <v>1550</v>
      </c>
      <c r="P57" s="151">
        <v>750</v>
      </c>
      <c r="Q57" s="176"/>
      <c r="R57" s="109">
        <f t="shared" si="21"/>
        <v>495.65</v>
      </c>
      <c r="S57" s="537">
        <v>431</v>
      </c>
      <c r="T57" s="515" t="s">
        <v>35</v>
      </c>
      <c r="U57" s="181"/>
      <c r="V57" s="62" t="s">
        <v>36</v>
      </c>
      <c r="W57" s="47">
        <f t="shared" si="23"/>
        <v>801178</v>
      </c>
      <c r="X57" s="53" t="s">
        <v>37</v>
      </c>
      <c r="Y57" s="137">
        <v>45323</v>
      </c>
      <c r="Z57" s="53"/>
      <c r="AA57" s="50">
        <v>1</v>
      </c>
      <c r="AB57" s="62">
        <v>1</v>
      </c>
      <c r="AC57" s="62" t="s">
        <v>38</v>
      </c>
      <c r="AD57" s="110" t="s">
        <v>806</v>
      </c>
    </row>
    <row r="58" spans="1:30" s="533" customFormat="1" x14ac:dyDescent="0.3">
      <c r="A58" s="103" t="s">
        <v>69</v>
      </c>
      <c r="B58" s="103">
        <v>802178</v>
      </c>
      <c r="C58" s="502" t="s">
        <v>634</v>
      </c>
      <c r="D58" s="535" t="s">
        <v>580</v>
      </c>
      <c r="E58" s="103" t="s">
        <v>586</v>
      </c>
      <c r="F58" s="505">
        <v>4072.4468085106382</v>
      </c>
      <c r="G58" s="199">
        <f t="shared" si="0"/>
        <v>4886.9361702127653</v>
      </c>
      <c r="H58" s="180" t="s">
        <v>31</v>
      </c>
      <c r="I58" s="104">
        <v>10</v>
      </c>
      <c r="J58" s="181" t="s">
        <v>32</v>
      </c>
      <c r="K58" s="62" t="s">
        <v>33</v>
      </c>
      <c r="L58" s="114">
        <v>84031090</v>
      </c>
      <c r="M58" s="53" t="s">
        <v>34</v>
      </c>
      <c r="N58" s="154">
        <v>1150</v>
      </c>
      <c r="O58" s="151">
        <v>1550</v>
      </c>
      <c r="P58" s="151">
        <v>750</v>
      </c>
      <c r="Q58" s="176"/>
      <c r="R58" s="109">
        <f t="shared" ref="R58" si="25">S58*1.15</f>
        <v>495.65</v>
      </c>
      <c r="S58" s="537">
        <v>431</v>
      </c>
      <c r="T58" s="515" t="s">
        <v>35</v>
      </c>
      <c r="U58" s="181"/>
      <c r="V58" s="62" t="s">
        <v>36</v>
      </c>
      <c r="W58" s="47">
        <f t="shared" si="23"/>
        <v>802178</v>
      </c>
      <c r="X58" s="53" t="s">
        <v>37</v>
      </c>
      <c r="Y58" s="137">
        <v>45323</v>
      </c>
      <c r="Z58" s="53"/>
      <c r="AA58" s="50">
        <v>1</v>
      </c>
      <c r="AB58" s="62">
        <v>1</v>
      </c>
      <c r="AC58" s="62" t="s">
        <v>38</v>
      </c>
      <c r="AD58" s="110" t="s">
        <v>806</v>
      </c>
    </row>
    <row r="59" spans="1:30" s="533" customFormat="1" x14ac:dyDescent="0.3">
      <c r="A59" s="538" t="s">
        <v>72</v>
      </c>
      <c r="B59" s="103">
        <v>800253</v>
      </c>
      <c r="C59" s="502">
        <v>8595183322794</v>
      </c>
      <c r="D59" s="535" t="s">
        <v>782</v>
      </c>
      <c r="E59" s="103" t="s">
        <v>583</v>
      </c>
      <c r="F59" s="505">
        <v>4163.8808510638301</v>
      </c>
      <c r="G59" s="199">
        <f t="shared" si="0"/>
        <v>4996.6570212765955</v>
      </c>
      <c r="H59" s="180" t="s">
        <v>31</v>
      </c>
      <c r="I59" s="104">
        <v>10</v>
      </c>
      <c r="J59" s="181" t="s">
        <v>32</v>
      </c>
      <c r="K59" s="62" t="s">
        <v>33</v>
      </c>
      <c r="L59" s="114">
        <v>84031090</v>
      </c>
      <c r="M59" s="53" t="s">
        <v>34</v>
      </c>
      <c r="N59" s="154">
        <v>1150</v>
      </c>
      <c r="O59" s="151">
        <v>1550</v>
      </c>
      <c r="P59" s="151">
        <v>750</v>
      </c>
      <c r="Q59" s="176"/>
      <c r="R59" s="109">
        <v>501.4</v>
      </c>
      <c r="S59" s="537">
        <v>436</v>
      </c>
      <c r="T59" s="515" t="s">
        <v>35</v>
      </c>
      <c r="U59" s="181"/>
      <c r="V59" s="62" t="s">
        <v>36</v>
      </c>
      <c r="W59" s="47">
        <f t="shared" si="23"/>
        <v>800253</v>
      </c>
      <c r="X59" s="53" t="s">
        <v>37</v>
      </c>
      <c r="Y59" s="137">
        <v>45323</v>
      </c>
      <c r="Z59" s="53"/>
      <c r="AA59" s="50">
        <v>1</v>
      </c>
      <c r="AB59" s="62">
        <v>1</v>
      </c>
      <c r="AC59" s="62" t="s">
        <v>38</v>
      </c>
      <c r="AD59" s="110" t="s">
        <v>806</v>
      </c>
    </row>
    <row r="60" spans="1:30" s="533" customFormat="1" ht="15" thickBot="1" x14ac:dyDescent="0.35">
      <c r="A60" s="538" t="s">
        <v>72</v>
      </c>
      <c r="B60" s="103">
        <v>802253</v>
      </c>
      <c r="C60" s="502">
        <v>8595183322800</v>
      </c>
      <c r="D60" s="535" t="s">
        <v>782</v>
      </c>
      <c r="E60" s="103" t="s">
        <v>586</v>
      </c>
      <c r="F60" s="505">
        <v>4163.8808510638301</v>
      </c>
      <c r="G60" s="199">
        <f t="shared" ref="G60:G92" si="26">F60*1.2</f>
        <v>4996.6570212765955</v>
      </c>
      <c r="H60" s="180" t="s">
        <v>31</v>
      </c>
      <c r="I60" s="104">
        <v>10</v>
      </c>
      <c r="J60" s="181" t="s">
        <v>32</v>
      </c>
      <c r="K60" s="62" t="s">
        <v>33</v>
      </c>
      <c r="L60" s="114">
        <v>84031090</v>
      </c>
      <c r="M60" s="53" t="s">
        <v>34</v>
      </c>
      <c r="N60" s="154">
        <v>1150</v>
      </c>
      <c r="O60" s="151">
        <v>1550</v>
      </c>
      <c r="P60" s="151">
        <v>750</v>
      </c>
      <c r="Q60" s="176"/>
      <c r="R60" s="109">
        <v>501.4</v>
      </c>
      <c r="S60" s="537">
        <v>436</v>
      </c>
      <c r="T60" s="515" t="s">
        <v>35</v>
      </c>
      <c r="U60" s="181"/>
      <c r="V60" s="62" t="s">
        <v>36</v>
      </c>
      <c r="W60" s="47">
        <f t="shared" si="23"/>
        <v>802253</v>
      </c>
      <c r="X60" s="53" t="s">
        <v>37</v>
      </c>
      <c r="Y60" s="137">
        <v>45323</v>
      </c>
      <c r="Z60" s="53"/>
      <c r="AA60" s="50">
        <v>1</v>
      </c>
      <c r="AB60" s="62">
        <v>1</v>
      </c>
      <c r="AC60" s="62" t="s">
        <v>38</v>
      </c>
      <c r="AD60" s="110" t="s">
        <v>806</v>
      </c>
    </row>
    <row r="61" spans="1:30" s="195" customFormat="1" ht="16.2" thickBot="1" x14ac:dyDescent="0.35">
      <c r="A61" s="212"/>
      <c r="B61" s="8"/>
      <c r="C61" s="139"/>
      <c r="D61" s="55" t="s">
        <v>882</v>
      </c>
      <c r="E61" s="55"/>
      <c r="F61" s="140"/>
      <c r="G61" s="201"/>
      <c r="H61" s="140"/>
      <c r="I61" s="148"/>
      <c r="J61" s="141"/>
      <c r="K61" s="141"/>
      <c r="L61" s="112"/>
      <c r="M61" s="7"/>
      <c r="N61" s="155"/>
      <c r="O61" s="149"/>
      <c r="P61" s="149"/>
      <c r="Q61" s="14"/>
      <c r="R61" s="158"/>
      <c r="S61" s="160"/>
      <c r="T61" s="161"/>
      <c r="U61" s="149"/>
      <c r="V61" s="149"/>
      <c r="W61" s="8"/>
      <c r="X61" s="162"/>
      <c r="Y61" s="163"/>
      <c r="Z61" s="163"/>
      <c r="AA61" s="164"/>
      <c r="AB61" s="117"/>
      <c r="AC61" s="117"/>
      <c r="AD61" s="164"/>
    </row>
    <row r="62" spans="1:30" x14ac:dyDescent="0.3">
      <c r="A62" s="206" t="s">
        <v>84</v>
      </c>
      <c r="B62" s="519">
        <v>801175</v>
      </c>
      <c r="C62" s="480" t="s">
        <v>798</v>
      </c>
      <c r="D62" s="51" t="s">
        <v>783</v>
      </c>
      <c r="E62" s="50" t="s">
        <v>583</v>
      </c>
      <c r="F62" s="505">
        <v>4040.7957446808509</v>
      </c>
      <c r="G62" s="199">
        <f t="shared" si="26"/>
        <v>4848.9548936170213</v>
      </c>
      <c r="H62" s="143" t="s">
        <v>31</v>
      </c>
      <c r="I62" s="52">
        <v>10</v>
      </c>
      <c r="J62" s="62" t="s">
        <v>32</v>
      </c>
      <c r="K62" s="62" t="s">
        <v>33</v>
      </c>
      <c r="L62" s="114">
        <v>84031090</v>
      </c>
      <c r="M62" s="53" t="s">
        <v>34</v>
      </c>
      <c r="N62" s="156">
        <v>1200</v>
      </c>
      <c r="O62" s="152">
        <v>1500</v>
      </c>
      <c r="P62" s="152">
        <v>800</v>
      </c>
      <c r="Q62" s="47"/>
      <c r="R62" s="53">
        <f t="shared" si="21"/>
        <v>445.04999999999995</v>
      </c>
      <c r="S62" s="159">
        <v>387</v>
      </c>
      <c r="T62" s="4" t="s">
        <v>35</v>
      </c>
      <c r="U62" s="62"/>
      <c r="V62" s="62" t="s">
        <v>36</v>
      </c>
      <c r="W62" s="47">
        <v>801175</v>
      </c>
      <c r="X62" s="53" t="s">
        <v>37</v>
      </c>
      <c r="Y62" s="137">
        <v>45323</v>
      </c>
      <c r="Z62" s="53"/>
      <c r="AA62" s="50">
        <v>1</v>
      </c>
      <c r="AB62" s="62">
        <v>1</v>
      </c>
      <c r="AC62" s="62" t="s">
        <v>38</v>
      </c>
      <c r="AD62" s="110" t="s">
        <v>806</v>
      </c>
    </row>
    <row r="63" spans="1:30" x14ac:dyDescent="0.3">
      <c r="A63" s="103" t="s">
        <v>84</v>
      </c>
      <c r="B63" s="62">
        <v>802175</v>
      </c>
      <c r="C63" s="480" t="s">
        <v>799</v>
      </c>
      <c r="D63" s="51" t="s">
        <v>783</v>
      </c>
      <c r="E63" s="50" t="s">
        <v>586</v>
      </c>
      <c r="F63" s="505">
        <v>4040.7957446808509</v>
      </c>
      <c r="G63" s="199">
        <f t="shared" si="26"/>
        <v>4848.9548936170213</v>
      </c>
      <c r="H63" s="143" t="s">
        <v>31</v>
      </c>
      <c r="I63" s="52">
        <v>10</v>
      </c>
      <c r="J63" s="62" t="s">
        <v>32</v>
      </c>
      <c r="K63" s="62" t="s">
        <v>33</v>
      </c>
      <c r="L63" s="114">
        <v>84031090</v>
      </c>
      <c r="M63" s="53" t="s">
        <v>34</v>
      </c>
      <c r="N63" s="156">
        <v>1200</v>
      </c>
      <c r="O63" s="152">
        <v>1500</v>
      </c>
      <c r="P63" s="152">
        <v>800</v>
      </c>
      <c r="Q63" s="47"/>
      <c r="R63" s="53">
        <f t="shared" ref="R63" si="27">S63*1.15</f>
        <v>445.04999999999995</v>
      </c>
      <c r="S63" s="159">
        <v>387</v>
      </c>
      <c r="T63" s="4" t="s">
        <v>35</v>
      </c>
      <c r="U63" s="62"/>
      <c r="V63" s="62" t="s">
        <v>36</v>
      </c>
      <c r="W63" s="47">
        <v>802175</v>
      </c>
      <c r="X63" s="53" t="s">
        <v>37</v>
      </c>
      <c r="Y63" s="137">
        <v>45323</v>
      </c>
      <c r="Z63" s="53"/>
      <c r="AA63" s="50">
        <v>1</v>
      </c>
      <c r="AB63" s="62">
        <v>1</v>
      </c>
      <c r="AC63" s="62" t="s">
        <v>38</v>
      </c>
      <c r="AD63" s="110" t="s">
        <v>806</v>
      </c>
    </row>
    <row r="64" spans="1:30" x14ac:dyDescent="0.3">
      <c r="A64" s="103" t="s">
        <v>87</v>
      </c>
      <c r="B64" s="520">
        <v>801176</v>
      </c>
      <c r="C64" s="480" t="s">
        <v>800</v>
      </c>
      <c r="D64" s="51" t="s">
        <v>784</v>
      </c>
      <c r="E64" s="50" t="s">
        <v>583</v>
      </c>
      <c r="F64" s="505">
        <v>4670.3021276595746</v>
      </c>
      <c r="G64" s="199">
        <f t="shared" si="26"/>
        <v>5604.3625531914895</v>
      </c>
      <c r="H64" s="143" t="s">
        <v>31</v>
      </c>
      <c r="I64" s="52">
        <v>10</v>
      </c>
      <c r="J64" s="62" t="s">
        <v>32</v>
      </c>
      <c r="K64" s="62" t="s">
        <v>33</v>
      </c>
      <c r="L64" s="114">
        <v>84031090</v>
      </c>
      <c r="M64" s="53" t="s">
        <v>34</v>
      </c>
      <c r="N64" s="156">
        <v>1200</v>
      </c>
      <c r="O64" s="152">
        <v>1550</v>
      </c>
      <c r="P64" s="152">
        <v>800</v>
      </c>
      <c r="Q64" s="47"/>
      <c r="R64" s="53">
        <f t="shared" si="21"/>
        <v>561.19999999999993</v>
      </c>
      <c r="S64" s="159">
        <v>488</v>
      </c>
      <c r="T64" s="4" t="s">
        <v>35</v>
      </c>
      <c r="U64" s="62"/>
      <c r="V64" s="62" t="s">
        <v>36</v>
      </c>
      <c r="W64" s="47">
        <v>801176</v>
      </c>
      <c r="X64" s="53" t="s">
        <v>37</v>
      </c>
      <c r="Y64" s="137">
        <v>45323</v>
      </c>
      <c r="Z64" s="53"/>
      <c r="AA64" s="50">
        <v>1</v>
      </c>
      <c r="AB64" s="62">
        <v>1</v>
      </c>
      <c r="AC64" s="62" t="s">
        <v>38</v>
      </c>
      <c r="AD64" s="110" t="s">
        <v>806</v>
      </c>
    </row>
    <row r="65" spans="1:30" x14ac:dyDescent="0.3">
      <c r="A65" s="103" t="s">
        <v>87</v>
      </c>
      <c r="B65" s="62">
        <v>802176</v>
      </c>
      <c r="C65" s="480" t="s">
        <v>801</v>
      </c>
      <c r="D65" s="51" t="s">
        <v>784</v>
      </c>
      <c r="E65" s="50" t="s">
        <v>586</v>
      </c>
      <c r="F65" s="505">
        <v>4670.3021276595746</v>
      </c>
      <c r="G65" s="199">
        <f t="shared" si="26"/>
        <v>5604.3625531914895</v>
      </c>
      <c r="H65" s="143" t="s">
        <v>31</v>
      </c>
      <c r="I65" s="52">
        <v>10</v>
      </c>
      <c r="J65" s="62" t="s">
        <v>32</v>
      </c>
      <c r="K65" s="62" t="s">
        <v>33</v>
      </c>
      <c r="L65" s="114">
        <v>84031090</v>
      </c>
      <c r="M65" s="53" t="s">
        <v>34</v>
      </c>
      <c r="N65" s="156">
        <v>1200</v>
      </c>
      <c r="O65" s="152">
        <v>1550</v>
      </c>
      <c r="P65" s="152">
        <v>800</v>
      </c>
      <c r="Q65" s="47"/>
      <c r="R65" s="53">
        <f t="shared" ref="R65" si="28">S65*1.15</f>
        <v>561.19999999999993</v>
      </c>
      <c r="S65" s="159">
        <v>488</v>
      </c>
      <c r="T65" s="4" t="s">
        <v>35</v>
      </c>
      <c r="U65" s="62"/>
      <c r="V65" s="62" t="s">
        <v>36</v>
      </c>
      <c r="W65" s="47">
        <v>802176</v>
      </c>
      <c r="X65" s="53" t="s">
        <v>37</v>
      </c>
      <c r="Y65" s="137">
        <v>45323</v>
      </c>
      <c r="Z65" s="53"/>
      <c r="AA65" s="50">
        <v>1</v>
      </c>
      <c r="AB65" s="62">
        <v>1</v>
      </c>
      <c r="AC65" s="62" t="s">
        <v>38</v>
      </c>
      <c r="AD65" s="110" t="s">
        <v>806</v>
      </c>
    </row>
    <row r="66" spans="1:30" x14ac:dyDescent="0.3">
      <c r="A66" s="103" t="s">
        <v>90</v>
      </c>
      <c r="B66" s="520">
        <v>801177</v>
      </c>
      <c r="C66" s="480" t="s">
        <v>802</v>
      </c>
      <c r="D66" s="51" t="s">
        <v>785</v>
      </c>
      <c r="E66" s="50" t="s">
        <v>583</v>
      </c>
      <c r="F66" s="505">
        <v>4737.1191489361699</v>
      </c>
      <c r="G66" s="199">
        <f t="shared" si="26"/>
        <v>5684.5429787234034</v>
      </c>
      <c r="H66" s="143" t="s">
        <v>31</v>
      </c>
      <c r="I66" s="52">
        <v>10</v>
      </c>
      <c r="J66" s="62" t="s">
        <v>32</v>
      </c>
      <c r="K66" s="62" t="s">
        <v>33</v>
      </c>
      <c r="L66" s="114">
        <v>84031090</v>
      </c>
      <c r="M66" s="53" t="s">
        <v>34</v>
      </c>
      <c r="N66" s="156">
        <v>1200</v>
      </c>
      <c r="O66" s="152">
        <v>1550</v>
      </c>
      <c r="P66" s="152">
        <v>800</v>
      </c>
      <c r="Q66" s="47"/>
      <c r="R66" s="53">
        <f t="shared" si="21"/>
        <v>561.19999999999993</v>
      </c>
      <c r="S66" s="159">
        <v>488</v>
      </c>
      <c r="T66" s="4" t="s">
        <v>35</v>
      </c>
      <c r="U66" s="62"/>
      <c r="V66" s="62" t="s">
        <v>36</v>
      </c>
      <c r="W66" s="176">
        <v>801177</v>
      </c>
      <c r="X66" s="53" t="s">
        <v>37</v>
      </c>
      <c r="Y66" s="137">
        <v>45323</v>
      </c>
      <c r="Z66" s="53"/>
      <c r="AA66" s="50">
        <v>1</v>
      </c>
      <c r="AB66" s="62">
        <v>1</v>
      </c>
      <c r="AC66" s="62" t="s">
        <v>38</v>
      </c>
      <c r="AD66" s="110" t="s">
        <v>806</v>
      </c>
    </row>
    <row r="67" spans="1:30" x14ac:dyDescent="0.3">
      <c r="A67" s="103" t="s">
        <v>90</v>
      </c>
      <c r="B67" s="62">
        <v>802177</v>
      </c>
      <c r="C67" s="480" t="s">
        <v>803</v>
      </c>
      <c r="D67" s="51" t="s">
        <v>785</v>
      </c>
      <c r="E67" s="50" t="s">
        <v>586</v>
      </c>
      <c r="F67" s="505">
        <v>4737.1191489361699</v>
      </c>
      <c r="G67" s="199">
        <f t="shared" si="26"/>
        <v>5684.5429787234034</v>
      </c>
      <c r="H67" s="143" t="s">
        <v>31</v>
      </c>
      <c r="I67" s="52">
        <v>10</v>
      </c>
      <c r="J67" s="62" t="s">
        <v>32</v>
      </c>
      <c r="K67" s="62" t="s">
        <v>33</v>
      </c>
      <c r="L67" s="114">
        <v>84031090</v>
      </c>
      <c r="M67" s="53" t="s">
        <v>34</v>
      </c>
      <c r="N67" s="156">
        <v>1200</v>
      </c>
      <c r="O67" s="152">
        <v>1550</v>
      </c>
      <c r="P67" s="152">
        <v>800</v>
      </c>
      <c r="Q67" s="47"/>
      <c r="R67" s="53">
        <f t="shared" ref="R67" si="29">S67*1.15</f>
        <v>561.19999999999993</v>
      </c>
      <c r="S67" s="159">
        <v>488</v>
      </c>
      <c r="T67" s="4" t="s">
        <v>35</v>
      </c>
      <c r="U67" s="62"/>
      <c r="V67" s="62" t="s">
        <v>36</v>
      </c>
      <c r="W67" s="176">
        <v>802177</v>
      </c>
      <c r="X67" s="53" t="s">
        <v>37</v>
      </c>
      <c r="Y67" s="137">
        <v>45323</v>
      </c>
      <c r="Z67" s="53"/>
      <c r="AA67" s="50">
        <v>1</v>
      </c>
      <c r="AB67" s="62">
        <v>1</v>
      </c>
      <c r="AC67" s="62" t="s">
        <v>38</v>
      </c>
      <c r="AD67" s="110" t="s">
        <v>806</v>
      </c>
    </row>
    <row r="68" spans="1:30" s="195" customFormat="1" x14ac:dyDescent="0.3">
      <c r="A68" s="103" t="s">
        <v>47</v>
      </c>
      <c r="B68" s="548">
        <v>800118</v>
      </c>
      <c r="C68" s="549">
        <v>8595183322671</v>
      </c>
      <c r="D68" s="535" t="s">
        <v>887</v>
      </c>
      <c r="E68" s="103" t="s">
        <v>583</v>
      </c>
      <c r="F68" s="505">
        <v>3668.0170212765956</v>
      </c>
      <c r="G68" s="199">
        <f t="shared" si="26"/>
        <v>4401.6204255319144</v>
      </c>
      <c r="H68" s="143" t="s">
        <v>31</v>
      </c>
      <c r="I68" s="52">
        <v>10</v>
      </c>
      <c r="J68" s="62" t="s">
        <v>32</v>
      </c>
      <c r="K68" s="62" t="s">
        <v>33</v>
      </c>
      <c r="L68" s="114">
        <v>84031090</v>
      </c>
      <c r="M68" s="53" t="s">
        <v>34</v>
      </c>
      <c r="N68" s="257"/>
      <c r="O68" s="258"/>
      <c r="P68" s="258"/>
      <c r="Q68" s="175"/>
      <c r="R68" s="108"/>
      <c r="S68" s="203"/>
      <c r="T68" s="102"/>
      <c r="U68" s="179"/>
      <c r="V68" s="62" t="s">
        <v>36</v>
      </c>
      <c r="W68" s="176">
        <f>B68</f>
        <v>800118</v>
      </c>
      <c r="X68" s="53" t="s">
        <v>37</v>
      </c>
      <c r="Y68" s="137">
        <v>45323</v>
      </c>
      <c r="Z68" s="108"/>
      <c r="AA68" s="50">
        <v>1</v>
      </c>
      <c r="AB68" s="62">
        <v>1</v>
      </c>
      <c r="AC68" s="62" t="s">
        <v>38</v>
      </c>
      <c r="AD68" s="110" t="s">
        <v>806</v>
      </c>
    </row>
    <row r="69" spans="1:30" s="195" customFormat="1" x14ac:dyDescent="0.3">
      <c r="A69" s="103" t="s">
        <v>47</v>
      </c>
      <c r="B69" s="548">
        <v>802118</v>
      </c>
      <c r="C69" s="549">
        <v>8595183322688</v>
      </c>
      <c r="D69" s="535" t="s">
        <v>887</v>
      </c>
      <c r="E69" s="103" t="s">
        <v>586</v>
      </c>
      <c r="F69" s="505">
        <v>3668.0170212765956</v>
      </c>
      <c r="G69" s="199">
        <f t="shared" si="26"/>
        <v>4401.6204255319144</v>
      </c>
      <c r="H69" s="143" t="s">
        <v>31</v>
      </c>
      <c r="I69" s="52">
        <v>10</v>
      </c>
      <c r="J69" s="62" t="s">
        <v>32</v>
      </c>
      <c r="K69" s="62" t="s">
        <v>33</v>
      </c>
      <c r="L69" s="114">
        <v>84031090</v>
      </c>
      <c r="M69" s="53" t="s">
        <v>34</v>
      </c>
      <c r="N69" s="257"/>
      <c r="O69" s="258"/>
      <c r="P69" s="258"/>
      <c r="Q69" s="175"/>
      <c r="R69" s="108"/>
      <c r="S69" s="203"/>
      <c r="T69" s="102"/>
      <c r="U69" s="179"/>
      <c r="V69" s="62" t="s">
        <v>36</v>
      </c>
      <c r="W69" s="176">
        <f t="shared" ref="W69:W71" si="30">B69</f>
        <v>802118</v>
      </c>
      <c r="X69" s="53" t="s">
        <v>37</v>
      </c>
      <c r="Y69" s="137">
        <v>45323</v>
      </c>
      <c r="Z69" s="108"/>
      <c r="AA69" s="50">
        <v>1</v>
      </c>
      <c r="AB69" s="62">
        <v>1</v>
      </c>
      <c r="AC69" s="62" t="s">
        <v>38</v>
      </c>
      <c r="AD69" s="110" t="s">
        <v>806</v>
      </c>
    </row>
    <row r="70" spans="1:30" s="195" customFormat="1" x14ac:dyDescent="0.3">
      <c r="A70" s="103" t="s">
        <v>50</v>
      </c>
      <c r="B70" s="548">
        <v>800119</v>
      </c>
      <c r="C70" s="549">
        <v>8595183322695</v>
      </c>
      <c r="D70" s="535" t="s">
        <v>888</v>
      </c>
      <c r="E70" s="103" t="s">
        <v>583</v>
      </c>
      <c r="F70" s="505">
        <v>3773.51914893617</v>
      </c>
      <c r="G70" s="199">
        <f t="shared" si="26"/>
        <v>4528.2229787234037</v>
      </c>
      <c r="H70" s="143" t="s">
        <v>31</v>
      </c>
      <c r="I70" s="52">
        <v>10</v>
      </c>
      <c r="J70" s="62" t="s">
        <v>32</v>
      </c>
      <c r="K70" s="62" t="s">
        <v>33</v>
      </c>
      <c r="L70" s="114">
        <v>84031090</v>
      </c>
      <c r="M70" s="53" t="s">
        <v>34</v>
      </c>
      <c r="N70" s="257"/>
      <c r="O70" s="258"/>
      <c r="P70" s="258"/>
      <c r="Q70" s="175"/>
      <c r="R70" s="108"/>
      <c r="S70" s="203"/>
      <c r="T70" s="102"/>
      <c r="U70" s="179"/>
      <c r="V70" s="62" t="s">
        <v>36</v>
      </c>
      <c r="W70" s="176">
        <f t="shared" si="30"/>
        <v>800119</v>
      </c>
      <c r="X70" s="53" t="s">
        <v>37</v>
      </c>
      <c r="Y70" s="137">
        <v>45323</v>
      </c>
      <c r="Z70" s="108"/>
      <c r="AA70" s="50">
        <v>1</v>
      </c>
      <c r="AB70" s="62">
        <v>1</v>
      </c>
      <c r="AC70" s="62" t="s">
        <v>38</v>
      </c>
      <c r="AD70" s="110" t="s">
        <v>806</v>
      </c>
    </row>
    <row r="71" spans="1:30" s="195" customFormat="1" ht="15" thickBot="1" x14ac:dyDescent="0.35">
      <c r="A71" s="211" t="s">
        <v>50</v>
      </c>
      <c r="B71" s="550">
        <v>802119</v>
      </c>
      <c r="C71" s="549">
        <v>8595183322701</v>
      </c>
      <c r="D71" s="535" t="s">
        <v>888</v>
      </c>
      <c r="E71" s="103" t="s">
        <v>586</v>
      </c>
      <c r="F71" s="505">
        <v>3773.51914893617</v>
      </c>
      <c r="G71" s="199">
        <f t="shared" si="26"/>
        <v>4528.2229787234037</v>
      </c>
      <c r="H71" s="143" t="s">
        <v>31</v>
      </c>
      <c r="I71" s="52">
        <v>10</v>
      </c>
      <c r="J71" s="62" t="s">
        <v>32</v>
      </c>
      <c r="K71" s="62" t="s">
        <v>33</v>
      </c>
      <c r="L71" s="114">
        <v>84031090</v>
      </c>
      <c r="M71" s="53" t="s">
        <v>34</v>
      </c>
      <c r="N71" s="257"/>
      <c r="O71" s="258"/>
      <c r="P71" s="258"/>
      <c r="Q71" s="175"/>
      <c r="R71" s="108"/>
      <c r="S71" s="203"/>
      <c r="T71" s="102"/>
      <c r="U71" s="179"/>
      <c r="V71" s="62" t="s">
        <v>36</v>
      </c>
      <c r="W71" s="176">
        <f t="shared" si="30"/>
        <v>802119</v>
      </c>
      <c r="X71" s="53" t="s">
        <v>37</v>
      </c>
      <c r="Y71" s="137">
        <v>45323</v>
      </c>
      <c r="Z71" s="108"/>
      <c r="AA71" s="50">
        <v>1</v>
      </c>
      <c r="AB71" s="62">
        <v>1</v>
      </c>
      <c r="AC71" s="62" t="s">
        <v>38</v>
      </c>
      <c r="AD71" s="110" t="s">
        <v>806</v>
      </c>
    </row>
    <row r="72" spans="1:30" ht="16.2" thickBot="1" x14ac:dyDescent="0.35">
      <c r="A72" s="259"/>
      <c r="B72" s="185"/>
      <c r="C72" s="139"/>
      <c r="D72" s="55" t="s">
        <v>99</v>
      </c>
      <c r="E72" s="55"/>
      <c r="F72" s="140"/>
      <c r="G72" s="201"/>
      <c r="H72" s="140"/>
      <c r="I72" s="148"/>
      <c r="J72" s="141"/>
      <c r="K72" s="141"/>
      <c r="L72" s="112"/>
      <c r="M72" s="7"/>
      <c r="N72" s="155"/>
      <c r="O72" s="149"/>
      <c r="P72" s="149"/>
      <c r="Q72" s="14"/>
      <c r="R72" s="158"/>
      <c r="S72" s="158"/>
      <c r="T72" s="161"/>
      <c r="U72" s="149"/>
      <c r="V72" s="149"/>
      <c r="W72" s="8"/>
      <c r="X72" s="162"/>
      <c r="Y72" s="163"/>
      <c r="Z72" s="163"/>
      <c r="AA72" s="164"/>
      <c r="AB72" s="117"/>
      <c r="AC72" s="117"/>
      <c r="AD72" s="164"/>
    </row>
    <row r="73" spans="1:30" x14ac:dyDescent="0.3">
      <c r="A73" s="50" t="s">
        <v>100</v>
      </c>
      <c r="B73" s="47">
        <v>800140</v>
      </c>
      <c r="C73" s="475" t="s">
        <v>101</v>
      </c>
      <c r="D73" s="51" t="s">
        <v>102</v>
      </c>
      <c r="E73" s="45" t="s">
        <v>584</v>
      </c>
      <c r="F73" s="504">
        <v>5693.6893617021278</v>
      </c>
      <c r="G73" s="199">
        <f t="shared" si="26"/>
        <v>6832.4272340425532</v>
      </c>
      <c r="H73" s="143" t="s">
        <v>31</v>
      </c>
      <c r="I73" s="52">
        <v>10</v>
      </c>
      <c r="J73" s="62" t="s">
        <v>32</v>
      </c>
      <c r="K73" s="62" t="s">
        <v>33</v>
      </c>
      <c r="L73" s="114">
        <v>84031090</v>
      </c>
      <c r="M73" s="53" t="s">
        <v>34</v>
      </c>
      <c r="N73" s="2">
        <v>1350</v>
      </c>
      <c r="O73" s="146">
        <v>1650</v>
      </c>
      <c r="P73" s="146">
        <v>900</v>
      </c>
      <c r="Q73" s="47"/>
      <c r="R73" s="53">
        <f t="shared" si="1"/>
        <v>592.25</v>
      </c>
      <c r="S73" s="53">
        <v>515</v>
      </c>
      <c r="T73" s="4" t="s">
        <v>35</v>
      </c>
      <c r="U73" s="62"/>
      <c r="V73" s="62" t="s">
        <v>36</v>
      </c>
      <c r="W73" s="47">
        <v>800140</v>
      </c>
      <c r="X73" s="53" t="s">
        <v>37</v>
      </c>
      <c r="Y73" s="136">
        <v>45323</v>
      </c>
      <c r="Z73" s="53"/>
      <c r="AA73" s="50">
        <v>1</v>
      </c>
      <c r="AB73" s="62">
        <v>1</v>
      </c>
      <c r="AC73" s="62" t="s">
        <v>38</v>
      </c>
      <c r="AD73" s="107" t="s">
        <v>806</v>
      </c>
    </row>
    <row r="74" spans="1:30" ht="15" thickBot="1" x14ac:dyDescent="0.35">
      <c r="A74" s="54" t="s">
        <v>103</v>
      </c>
      <c r="B74" s="59">
        <v>800141</v>
      </c>
      <c r="C74" s="481" t="s">
        <v>104</v>
      </c>
      <c r="D74" s="51" t="s">
        <v>105</v>
      </c>
      <c r="E74" s="54" t="s">
        <v>584</v>
      </c>
      <c r="F74" s="518">
        <v>8011.255319148936</v>
      </c>
      <c r="G74" s="199">
        <f t="shared" si="26"/>
        <v>9613.5063829787232</v>
      </c>
      <c r="H74" s="145" t="s">
        <v>31</v>
      </c>
      <c r="I74" s="52">
        <v>10</v>
      </c>
      <c r="J74" s="124" t="s">
        <v>32</v>
      </c>
      <c r="K74" s="62" t="s">
        <v>33</v>
      </c>
      <c r="L74" s="116">
        <v>84031090</v>
      </c>
      <c r="M74" s="53" t="s">
        <v>34</v>
      </c>
      <c r="N74" s="1">
        <v>1200</v>
      </c>
      <c r="O74" s="147">
        <v>1900</v>
      </c>
      <c r="P74" s="147">
        <v>1000</v>
      </c>
      <c r="Q74" s="59"/>
      <c r="R74" s="53">
        <f t="shared" si="1"/>
        <v>942.99999999999989</v>
      </c>
      <c r="S74" s="57">
        <v>820</v>
      </c>
      <c r="T74" s="4" t="s">
        <v>35</v>
      </c>
      <c r="U74" s="124"/>
      <c r="V74" s="62" t="s">
        <v>36</v>
      </c>
      <c r="W74" s="59">
        <v>800141</v>
      </c>
      <c r="X74" s="53" t="s">
        <v>37</v>
      </c>
      <c r="Y74" s="137">
        <v>45323</v>
      </c>
      <c r="Z74" s="53"/>
      <c r="AA74" s="54">
        <v>1</v>
      </c>
      <c r="AB74" s="62">
        <v>1</v>
      </c>
      <c r="AC74" s="124" t="s">
        <v>38</v>
      </c>
      <c r="AD74" s="111" t="s">
        <v>806</v>
      </c>
    </row>
    <row r="75" spans="1:30" ht="16.2" thickBot="1" x14ac:dyDescent="0.35">
      <c r="A75" s="138"/>
      <c r="B75" s="8"/>
      <c r="C75" s="139"/>
      <c r="D75" s="55" t="s">
        <v>106</v>
      </c>
      <c r="E75" s="55"/>
      <c r="F75" s="140"/>
      <c r="G75" s="201"/>
      <c r="H75" s="144"/>
      <c r="I75" s="148"/>
      <c r="J75" s="141"/>
      <c r="K75" s="141"/>
      <c r="L75" s="112"/>
      <c r="M75" s="7"/>
      <c r="N75" s="155"/>
      <c r="O75" s="149"/>
      <c r="P75" s="149"/>
      <c r="Q75" s="14"/>
      <c r="R75" s="158"/>
      <c r="S75" s="158"/>
      <c r="T75" s="161"/>
      <c r="U75" s="149"/>
      <c r="V75" s="149"/>
      <c r="W75" s="8"/>
      <c r="X75" s="162"/>
      <c r="Y75" s="163"/>
      <c r="Z75" s="163"/>
      <c r="AA75" s="164"/>
      <c r="AB75" s="117"/>
      <c r="AC75" s="117"/>
      <c r="AD75" s="164"/>
    </row>
    <row r="76" spans="1:30" s="533" customFormat="1" x14ac:dyDescent="0.3">
      <c r="A76" s="103" t="s">
        <v>107</v>
      </c>
      <c r="B76" s="176">
        <v>800150</v>
      </c>
      <c r="C76" s="502" t="s">
        <v>601</v>
      </c>
      <c r="D76" s="535" t="s">
        <v>108</v>
      </c>
      <c r="E76" s="103" t="s">
        <v>583</v>
      </c>
      <c r="F76" s="505">
        <v>2331.63</v>
      </c>
      <c r="G76" s="199">
        <f t="shared" si="26"/>
        <v>2797.9560000000001</v>
      </c>
      <c r="H76" s="180" t="s">
        <v>31</v>
      </c>
      <c r="I76" s="104">
        <v>10</v>
      </c>
      <c r="J76" s="181" t="s">
        <v>32</v>
      </c>
      <c r="K76" s="181" t="s">
        <v>33</v>
      </c>
      <c r="L76" s="176">
        <v>84031090</v>
      </c>
      <c r="M76" s="109" t="s">
        <v>34</v>
      </c>
      <c r="N76" s="154">
        <v>1000</v>
      </c>
      <c r="O76" s="151">
        <v>1400</v>
      </c>
      <c r="P76" s="151">
        <v>800</v>
      </c>
      <c r="Q76" s="176"/>
      <c r="R76" s="109">
        <f t="shared" si="1"/>
        <v>313.95</v>
      </c>
      <c r="S76" s="109">
        <v>273</v>
      </c>
      <c r="T76" s="515" t="s">
        <v>109</v>
      </c>
      <c r="U76" s="181"/>
      <c r="V76" s="181" t="s">
        <v>36</v>
      </c>
      <c r="W76" s="176">
        <v>800150</v>
      </c>
      <c r="X76" s="109" t="s">
        <v>37</v>
      </c>
      <c r="Y76" s="184">
        <v>45323</v>
      </c>
      <c r="Z76" s="109"/>
      <c r="AA76" s="103">
        <v>1</v>
      </c>
      <c r="AB76" s="181">
        <v>1</v>
      </c>
      <c r="AC76" s="181" t="s">
        <v>38</v>
      </c>
      <c r="AD76" s="244" t="s">
        <v>806</v>
      </c>
    </row>
    <row r="77" spans="1:30" s="533" customFormat="1" x14ac:dyDescent="0.3">
      <c r="A77" s="103" t="s">
        <v>107</v>
      </c>
      <c r="B77" s="176">
        <v>802150</v>
      </c>
      <c r="C77" s="502" t="s">
        <v>602</v>
      </c>
      <c r="D77" s="535" t="s">
        <v>108</v>
      </c>
      <c r="E77" s="103" t="s">
        <v>586</v>
      </c>
      <c r="F77" s="505">
        <v>2331.63</v>
      </c>
      <c r="G77" s="199">
        <f t="shared" si="26"/>
        <v>2797.9560000000001</v>
      </c>
      <c r="H77" s="180" t="s">
        <v>31</v>
      </c>
      <c r="I77" s="104">
        <v>10</v>
      </c>
      <c r="J77" s="181" t="s">
        <v>32</v>
      </c>
      <c r="K77" s="181" t="s">
        <v>33</v>
      </c>
      <c r="L77" s="176">
        <v>84031090</v>
      </c>
      <c r="M77" s="109" t="s">
        <v>34</v>
      </c>
      <c r="N77" s="154">
        <v>1000</v>
      </c>
      <c r="O77" s="151">
        <v>1400</v>
      </c>
      <c r="P77" s="151">
        <v>800</v>
      </c>
      <c r="Q77" s="176"/>
      <c r="R77" s="109">
        <f t="shared" ref="R77" si="31">S77*1.15</f>
        <v>313.95</v>
      </c>
      <c r="S77" s="109">
        <v>273</v>
      </c>
      <c r="T77" s="515" t="s">
        <v>109</v>
      </c>
      <c r="U77" s="181"/>
      <c r="V77" s="181" t="s">
        <v>36</v>
      </c>
      <c r="W77" s="176">
        <v>802150</v>
      </c>
      <c r="X77" s="109" t="s">
        <v>37</v>
      </c>
      <c r="Y77" s="184">
        <v>45323</v>
      </c>
      <c r="Z77" s="109"/>
      <c r="AA77" s="103">
        <v>1</v>
      </c>
      <c r="AB77" s="181">
        <v>1</v>
      </c>
      <c r="AC77" s="181" t="s">
        <v>38</v>
      </c>
      <c r="AD77" s="244" t="s">
        <v>806</v>
      </c>
    </row>
    <row r="78" spans="1:30" x14ac:dyDescent="0.3">
      <c r="A78" s="50" t="s">
        <v>110</v>
      </c>
      <c r="B78" s="47">
        <v>800151</v>
      </c>
      <c r="C78" s="475" t="s">
        <v>111</v>
      </c>
      <c r="D78" s="51" t="s">
        <v>112</v>
      </c>
      <c r="E78" s="50" t="s">
        <v>583</v>
      </c>
      <c r="F78" s="505">
        <v>2423.0700000000002</v>
      </c>
      <c r="G78" s="199">
        <f t="shared" si="26"/>
        <v>2907.6840000000002</v>
      </c>
      <c r="H78" s="143" t="s">
        <v>31</v>
      </c>
      <c r="I78" s="52">
        <v>10</v>
      </c>
      <c r="J78" s="62" t="s">
        <v>32</v>
      </c>
      <c r="K78" s="62" t="s">
        <v>33</v>
      </c>
      <c r="L78" s="114">
        <v>84031090</v>
      </c>
      <c r="M78" s="53" t="s">
        <v>34</v>
      </c>
      <c r="N78" s="154">
        <v>1000</v>
      </c>
      <c r="O78" s="151">
        <v>1400</v>
      </c>
      <c r="P78" s="151">
        <v>800</v>
      </c>
      <c r="Q78" s="47"/>
      <c r="R78" s="53">
        <f t="shared" si="1"/>
        <v>339.25</v>
      </c>
      <c r="S78" s="53">
        <v>295</v>
      </c>
      <c r="T78" s="4" t="s">
        <v>109</v>
      </c>
      <c r="U78" s="62"/>
      <c r="V78" s="62" t="s">
        <v>36</v>
      </c>
      <c r="W78" s="47">
        <v>800151</v>
      </c>
      <c r="X78" s="53" t="s">
        <v>37</v>
      </c>
      <c r="Y78" s="137">
        <v>45323</v>
      </c>
      <c r="Z78" s="53"/>
      <c r="AA78" s="50">
        <v>1</v>
      </c>
      <c r="AB78" s="62">
        <v>1</v>
      </c>
      <c r="AC78" s="62" t="s">
        <v>38</v>
      </c>
      <c r="AD78" s="110" t="s">
        <v>806</v>
      </c>
    </row>
    <row r="79" spans="1:30" x14ac:dyDescent="0.3">
      <c r="A79" s="50" t="s">
        <v>110</v>
      </c>
      <c r="B79" s="47">
        <v>802151</v>
      </c>
      <c r="C79" s="475" t="s">
        <v>603</v>
      </c>
      <c r="D79" s="51" t="s">
        <v>112</v>
      </c>
      <c r="E79" s="50" t="s">
        <v>586</v>
      </c>
      <c r="F79" s="505">
        <v>2423.0700000000002</v>
      </c>
      <c r="G79" s="199">
        <f t="shared" si="26"/>
        <v>2907.6840000000002</v>
      </c>
      <c r="H79" s="143" t="s">
        <v>31</v>
      </c>
      <c r="I79" s="52">
        <v>10</v>
      </c>
      <c r="J79" s="62" t="s">
        <v>32</v>
      </c>
      <c r="K79" s="62" t="s">
        <v>33</v>
      </c>
      <c r="L79" s="114">
        <v>84031090</v>
      </c>
      <c r="M79" s="53" t="s">
        <v>34</v>
      </c>
      <c r="N79" s="154">
        <v>1000</v>
      </c>
      <c r="O79" s="151">
        <v>1400</v>
      </c>
      <c r="P79" s="151">
        <v>800</v>
      </c>
      <c r="Q79" s="47"/>
      <c r="R79" s="53">
        <f t="shared" ref="R79" si="32">S79*1.15</f>
        <v>339.25</v>
      </c>
      <c r="S79" s="53">
        <v>295</v>
      </c>
      <c r="T79" s="4" t="s">
        <v>109</v>
      </c>
      <c r="U79" s="62"/>
      <c r="V79" s="62" t="s">
        <v>36</v>
      </c>
      <c r="W79" s="47">
        <v>802151</v>
      </c>
      <c r="X79" s="53" t="s">
        <v>37</v>
      </c>
      <c r="Y79" s="137">
        <v>45323</v>
      </c>
      <c r="Z79" s="53"/>
      <c r="AA79" s="50">
        <v>1</v>
      </c>
      <c r="AB79" s="62">
        <v>1</v>
      </c>
      <c r="AC79" s="62" t="s">
        <v>38</v>
      </c>
      <c r="AD79" s="110" t="s">
        <v>806</v>
      </c>
    </row>
    <row r="80" spans="1:30" x14ac:dyDescent="0.3">
      <c r="A80" s="50" t="s">
        <v>113</v>
      </c>
      <c r="B80" s="47">
        <v>800152</v>
      </c>
      <c r="C80" s="475" t="s">
        <v>114</v>
      </c>
      <c r="D80" s="51" t="s">
        <v>115</v>
      </c>
      <c r="E80" s="50" t="s">
        <v>583</v>
      </c>
      <c r="F80" s="505">
        <v>2915.42</v>
      </c>
      <c r="G80" s="199">
        <f t="shared" si="26"/>
        <v>3498.5039999999999</v>
      </c>
      <c r="H80" s="143" t="s">
        <v>31</v>
      </c>
      <c r="I80" s="52">
        <v>10</v>
      </c>
      <c r="J80" s="62" t="s">
        <v>32</v>
      </c>
      <c r="K80" s="62" t="s">
        <v>33</v>
      </c>
      <c r="L80" s="114">
        <v>84031090</v>
      </c>
      <c r="M80" s="53" t="s">
        <v>34</v>
      </c>
      <c r="N80" s="154">
        <v>1000</v>
      </c>
      <c r="O80" s="151">
        <v>1650</v>
      </c>
      <c r="P80" s="151">
        <v>800</v>
      </c>
      <c r="Q80" s="47"/>
      <c r="R80" s="53">
        <f t="shared" si="1"/>
        <v>435.84999999999997</v>
      </c>
      <c r="S80" s="53">
        <v>379</v>
      </c>
      <c r="T80" s="4" t="s">
        <v>109</v>
      </c>
      <c r="U80" s="62"/>
      <c r="V80" s="62" t="s">
        <v>36</v>
      </c>
      <c r="W80" s="47">
        <v>800152</v>
      </c>
      <c r="X80" s="53" t="s">
        <v>37</v>
      </c>
      <c r="Y80" s="137">
        <v>45323</v>
      </c>
      <c r="Z80" s="53"/>
      <c r="AA80" s="50">
        <v>1</v>
      </c>
      <c r="AB80" s="62">
        <v>1</v>
      </c>
      <c r="AC80" s="62" t="s">
        <v>38</v>
      </c>
      <c r="AD80" s="110" t="s">
        <v>806</v>
      </c>
    </row>
    <row r="81" spans="1:30" x14ac:dyDescent="0.3">
      <c r="A81" s="50" t="s">
        <v>113</v>
      </c>
      <c r="B81" s="47">
        <v>802152</v>
      </c>
      <c r="C81" s="475" t="s">
        <v>604</v>
      </c>
      <c r="D81" s="51" t="s">
        <v>115</v>
      </c>
      <c r="E81" s="50" t="s">
        <v>586</v>
      </c>
      <c r="F81" s="505">
        <v>2915.42</v>
      </c>
      <c r="G81" s="199">
        <f t="shared" si="26"/>
        <v>3498.5039999999999</v>
      </c>
      <c r="H81" s="143" t="s">
        <v>31</v>
      </c>
      <c r="I81" s="52">
        <v>10</v>
      </c>
      <c r="J81" s="62" t="s">
        <v>32</v>
      </c>
      <c r="K81" s="62" t="s">
        <v>33</v>
      </c>
      <c r="L81" s="114">
        <v>84031090</v>
      </c>
      <c r="M81" s="53" t="s">
        <v>34</v>
      </c>
      <c r="N81" s="154">
        <v>1000</v>
      </c>
      <c r="O81" s="151">
        <v>1650</v>
      </c>
      <c r="P81" s="151">
        <v>800</v>
      </c>
      <c r="Q81" s="47"/>
      <c r="R81" s="53">
        <f t="shared" ref="R81" si="33">S81*1.15</f>
        <v>435.84999999999997</v>
      </c>
      <c r="S81" s="53">
        <v>379</v>
      </c>
      <c r="T81" s="4" t="s">
        <v>109</v>
      </c>
      <c r="U81" s="62"/>
      <c r="V81" s="62" t="s">
        <v>36</v>
      </c>
      <c r="W81" s="47">
        <v>802152</v>
      </c>
      <c r="X81" s="53" t="s">
        <v>37</v>
      </c>
      <c r="Y81" s="137">
        <v>45323</v>
      </c>
      <c r="Z81" s="53"/>
      <c r="AA81" s="50">
        <v>1</v>
      </c>
      <c r="AB81" s="62">
        <v>1</v>
      </c>
      <c r="AC81" s="62" t="s">
        <v>38</v>
      </c>
      <c r="AD81" s="110" t="s">
        <v>806</v>
      </c>
    </row>
    <row r="82" spans="1:30" x14ac:dyDescent="0.3">
      <c r="A82" s="50" t="s">
        <v>116</v>
      </c>
      <c r="B82" s="47">
        <v>800153</v>
      </c>
      <c r="C82" s="475" t="s">
        <v>117</v>
      </c>
      <c r="D82" s="51" t="s">
        <v>118</v>
      </c>
      <c r="E82" s="50" t="s">
        <v>583</v>
      </c>
      <c r="F82" s="505">
        <v>3161.6</v>
      </c>
      <c r="G82" s="199">
        <f t="shared" si="26"/>
        <v>3793.9199999999996</v>
      </c>
      <c r="H82" s="143" t="s">
        <v>31</v>
      </c>
      <c r="I82" s="52">
        <v>10</v>
      </c>
      <c r="J82" s="62" t="s">
        <v>32</v>
      </c>
      <c r="K82" s="62" t="s">
        <v>33</v>
      </c>
      <c r="L82" s="114">
        <v>84031090</v>
      </c>
      <c r="M82" s="53" t="s">
        <v>34</v>
      </c>
      <c r="N82" s="154">
        <v>1150</v>
      </c>
      <c r="O82" s="151">
        <v>1650</v>
      </c>
      <c r="P82" s="151">
        <v>750</v>
      </c>
      <c r="Q82" s="47"/>
      <c r="R82" s="53">
        <f t="shared" si="1"/>
        <v>477.24999999999994</v>
      </c>
      <c r="S82" s="53">
        <v>415</v>
      </c>
      <c r="T82" s="4" t="s">
        <v>109</v>
      </c>
      <c r="U82" s="62"/>
      <c r="V82" s="62" t="s">
        <v>36</v>
      </c>
      <c r="W82" s="47">
        <v>800153</v>
      </c>
      <c r="X82" s="53" t="s">
        <v>37</v>
      </c>
      <c r="Y82" s="137">
        <v>45323</v>
      </c>
      <c r="Z82" s="53"/>
      <c r="AA82" s="50">
        <v>1</v>
      </c>
      <c r="AB82" s="62">
        <v>1</v>
      </c>
      <c r="AC82" s="62" t="s">
        <v>38</v>
      </c>
      <c r="AD82" s="110" t="s">
        <v>806</v>
      </c>
    </row>
    <row r="83" spans="1:30" x14ac:dyDescent="0.3">
      <c r="A83" s="50" t="s">
        <v>116</v>
      </c>
      <c r="B83" s="47">
        <v>802153</v>
      </c>
      <c r="C83" s="475" t="s">
        <v>605</v>
      </c>
      <c r="D83" s="51" t="s">
        <v>118</v>
      </c>
      <c r="E83" s="50" t="s">
        <v>586</v>
      </c>
      <c r="F83" s="505">
        <v>3161.6</v>
      </c>
      <c r="G83" s="199">
        <f t="shared" si="26"/>
        <v>3793.9199999999996</v>
      </c>
      <c r="H83" s="143" t="s">
        <v>31</v>
      </c>
      <c r="I83" s="52">
        <v>10</v>
      </c>
      <c r="J83" s="62" t="s">
        <v>32</v>
      </c>
      <c r="K83" s="62" t="s">
        <v>33</v>
      </c>
      <c r="L83" s="114">
        <v>84031090</v>
      </c>
      <c r="M83" s="53" t="s">
        <v>34</v>
      </c>
      <c r="N83" s="154">
        <v>1150</v>
      </c>
      <c r="O83" s="151">
        <v>1650</v>
      </c>
      <c r="P83" s="151">
        <v>750</v>
      </c>
      <c r="Q83" s="47"/>
      <c r="R83" s="53">
        <f t="shared" ref="R83" si="34">S83*1.15</f>
        <v>477.24999999999994</v>
      </c>
      <c r="S83" s="53">
        <v>415</v>
      </c>
      <c r="T83" s="4" t="s">
        <v>109</v>
      </c>
      <c r="U83" s="62"/>
      <c r="V83" s="62" t="s">
        <v>36</v>
      </c>
      <c r="W83" s="47">
        <v>802153</v>
      </c>
      <c r="X83" s="53" t="s">
        <v>37</v>
      </c>
      <c r="Y83" s="137">
        <v>45323</v>
      </c>
      <c r="Z83" s="53"/>
      <c r="AA83" s="50">
        <v>1</v>
      </c>
      <c r="AB83" s="62">
        <v>1</v>
      </c>
      <c r="AC83" s="62" t="s">
        <v>38</v>
      </c>
      <c r="AD83" s="110" t="s">
        <v>806</v>
      </c>
    </row>
    <row r="84" spans="1:30" x14ac:dyDescent="0.3">
      <c r="A84" s="50" t="s">
        <v>119</v>
      </c>
      <c r="B84" s="47">
        <v>800154</v>
      </c>
      <c r="C84" s="475" t="s">
        <v>120</v>
      </c>
      <c r="D84" s="51" t="s">
        <v>121</v>
      </c>
      <c r="E84" s="50" t="s">
        <v>583</v>
      </c>
      <c r="F84" s="505">
        <v>3513.28</v>
      </c>
      <c r="G84" s="199">
        <f t="shared" si="26"/>
        <v>4215.9359999999997</v>
      </c>
      <c r="H84" s="143" t="s">
        <v>31</v>
      </c>
      <c r="I84" s="52">
        <v>10</v>
      </c>
      <c r="J84" s="62" t="s">
        <v>32</v>
      </c>
      <c r="K84" s="62" t="s">
        <v>33</v>
      </c>
      <c r="L84" s="114">
        <v>84031090</v>
      </c>
      <c r="M84" s="53" t="s">
        <v>34</v>
      </c>
      <c r="N84" s="154">
        <v>1150</v>
      </c>
      <c r="O84" s="151">
        <v>1650</v>
      </c>
      <c r="P84" s="151">
        <v>750</v>
      </c>
      <c r="Q84" s="47"/>
      <c r="R84" s="53">
        <f t="shared" si="1"/>
        <v>499.09999999999997</v>
      </c>
      <c r="S84" s="53">
        <v>434</v>
      </c>
      <c r="T84" s="4" t="s">
        <v>109</v>
      </c>
      <c r="U84" s="62"/>
      <c r="V84" s="62" t="s">
        <v>36</v>
      </c>
      <c r="W84" s="47">
        <v>800154</v>
      </c>
      <c r="X84" s="53" t="s">
        <v>37</v>
      </c>
      <c r="Y84" s="137">
        <v>45323</v>
      </c>
      <c r="Z84" s="53"/>
      <c r="AA84" s="50">
        <v>1</v>
      </c>
      <c r="AB84" s="62">
        <v>1</v>
      </c>
      <c r="AC84" s="62" t="s">
        <v>38</v>
      </c>
      <c r="AD84" s="110" t="s">
        <v>806</v>
      </c>
    </row>
    <row r="85" spans="1:30" x14ac:dyDescent="0.3">
      <c r="A85" s="50" t="s">
        <v>119</v>
      </c>
      <c r="B85" s="47">
        <v>802154</v>
      </c>
      <c r="C85" s="475" t="s">
        <v>606</v>
      </c>
      <c r="D85" s="51" t="s">
        <v>121</v>
      </c>
      <c r="E85" s="50" t="s">
        <v>586</v>
      </c>
      <c r="F85" s="505">
        <v>3513.28</v>
      </c>
      <c r="G85" s="199">
        <f t="shared" si="26"/>
        <v>4215.9359999999997</v>
      </c>
      <c r="H85" s="143" t="s">
        <v>31</v>
      </c>
      <c r="I85" s="52">
        <v>10</v>
      </c>
      <c r="J85" s="62" t="s">
        <v>32</v>
      </c>
      <c r="K85" s="62" t="s">
        <v>33</v>
      </c>
      <c r="L85" s="114">
        <v>84031090</v>
      </c>
      <c r="M85" s="53" t="s">
        <v>34</v>
      </c>
      <c r="N85" s="154">
        <v>1150</v>
      </c>
      <c r="O85" s="151">
        <v>1650</v>
      </c>
      <c r="P85" s="151">
        <v>750</v>
      </c>
      <c r="Q85" s="47"/>
      <c r="R85" s="53">
        <f t="shared" ref="R85" si="35">S85*1.15</f>
        <v>499.09999999999997</v>
      </c>
      <c r="S85" s="53">
        <v>434</v>
      </c>
      <c r="T85" s="4" t="s">
        <v>109</v>
      </c>
      <c r="U85" s="62"/>
      <c r="V85" s="62" t="s">
        <v>36</v>
      </c>
      <c r="W85" s="47">
        <v>802154</v>
      </c>
      <c r="X85" s="53" t="s">
        <v>37</v>
      </c>
      <c r="Y85" s="137">
        <v>45323</v>
      </c>
      <c r="Z85" s="53"/>
      <c r="AA85" s="50">
        <v>1</v>
      </c>
      <c r="AB85" s="62">
        <v>1</v>
      </c>
      <c r="AC85" s="62" t="s">
        <v>38</v>
      </c>
      <c r="AD85" s="110" t="s">
        <v>806</v>
      </c>
    </row>
    <row r="86" spans="1:30" x14ac:dyDescent="0.3">
      <c r="A86" s="50" t="s">
        <v>122</v>
      </c>
      <c r="B86" s="47">
        <v>800155</v>
      </c>
      <c r="C86" s="475" t="s">
        <v>123</v>
      </c>
      <c r="D86" s="51" t="s">
        <v>124</v>
      </c>
      <c r="E86" s="50" t="s">
        <v>583</v>
      </c>
      <c r="F86" s="505">
        <v>4181.4680851063831</v>
      </c>
      <c r="G86" s="199">
        <f t="shared" si="26"/>
        <v>5017.7617021276592</v>
      </c>
      <c r="H86" s="143" t="s">
        <v>31</v>
      </c>
      <c r="I86" s="52">
        <v>10</v>
      </c>
      <c r="J86" s="62" t="s">
        <v>32</v>
      </c>
      <c r="K86" s="62" t="s">
        <v>33</v>
      </c>
      <c r="L86" s="114">
        <v>84031090</v>
      </c>
      <c r="M86" s="53" t="s">
        <v>34</v>
      </c>
      <c r="N86" s="154">
        <v>1350</v>
      </c>
      <c r="O86" s="151">
        <v>1650</v>
      </c>
      <c r="P86" s="151">
        <v>900</v>
      </c>
      <c r="Q86" s="47"/>
      <c r="R86" s="53">
        <f t="shared" si="1"/>
        <v>565.79999999999995</v>
      </c>
      <c r="S86" s="53">
        <v>492</v>
      </c>
      <c r="T86" s="4" t="s">
        <v>109</v>
      </c>
      <c r="U86" s="62"/>
      <c r="V86" s="62" t="s">
        <v>36</v>
      </c>
      <c r="W86" s="47">
        <v>800155</v>
      </c>
      <c r="X86" s="53" t="s">
        <v>37</v>
      </c>
      <c r="Y86" s="137">
        <v>45323</v>
      </c>
      <c r="Z86" s="53"/>
      <c r="AA86" s="50">
        <v>1</v>
      </c>
      <c r="AB86" s="62">
        <v>1</v>
      </c>
      <c r="AC86" s="62" t="s">
        <v>38</v>
      </c>
      <c r="AD86" s="110" t="s">
        <v>806</v>
      </c>
    </row>
    <row r="87" spans="1:30" ht="15" thickBot="1" x14ac:dyDescent="0.35">
      <c r="A87" s="50" t="s">
        <v>122</v>
      </c>
      <c r="B87" s="47">
        <v>802155</v>
      </c>
      <c r="C87" s="475" t="s">
        <v>607</v>
      </c>
      <c r="D87" s="51" t="s">
        <v>124</v>
      </c>
      <c r="E87" s="50" t="s">
        <v>586</v>
      </c>
      <c r="F87" s="505">
        <v>4181.4680851063831</v>
      </c>
      <c r="G87" s="199">
        <f t="shared" si="26"/>
        <v>5017.7617021276592</v>
      </c>
      <c r="H87" s="143" t="s">
        <v>31</v>
      </c>
      <c r="I87" s="52">
        <v>10</v>
      </c>
      <c r="J87" s="62" t="s">
        <v>32</v>
      </c>
      <c r="K87" s="62" t="s">
        <v>33</v>
      </c>
      <c r="L87" s="114">
        <v>84031090</v>
      </c>
      <c r="M87" s="53" t="s">
        <v>34</v>
      </c>
      <c r="N87" s="154">
        <v>1350</v>
      </c>
      <c r="O87" s="151">
        <v>1650</v>
      </c>
      <c r="P87" s="151">
        <v>900</v>
      </c>
      <c r="Q87" s="47"/>
      <c r="R87" s="53">
        <f t="shared" ref="R87" si="36">S87*1.15</f>
        <v>565.79999999999995</v>
      </c>
      <c r="S87" s="53">
        <v>492</v>
      </c>
      <c r="T87" s="4" t="s">
        <v>109</v>
      </c>
      <c r="U87" s="62"/>
      <c r="V87" s="62" t="s">
        <v>36</v>
      </c>
      <c r="W87" s="47">
        <v>802155</v>
      </c>
      <c r="X87" s="53" t="s">
        <v>37</v>
      </c>
      <c r="Y87" s="137">
        <v>45323</v>
      </c>
      <c r="Z87" s="53"/>
      <c r="AA87" s="50">
        <v>1</v>
      </c>
      <c r="AB87" s="62">
        <v>1</v>
      </c>
      <c r="AC87" s="62" t="s">
        <v>38</v>
      </c>
      <c r="AD87" s="110" t="s">
        <v>806</v>
      </c>
    </row>
    <row r="88" spans="1:30" ht="16.2" thickBot="1" x14ac:dyDescent="0.35">
      <c r="A88" s="212"/>
      <c r="B88" s="63"/>
      <c r="C88" s="213"/>
      <c r="D88" s="214" t="s">
        <v>125</v>
      </c>
      <c r="E88" s="214"/>
      <c r="F88" s="215"/>
      <c r="G88" s="216"/>
      <c r="H88" s="217"/>
      <c r="I88" s="218"/>
      <c r="J88" s="219"/>
      <c r="K88" s="219"/>
      <c r="L88" s="113"/>
      <c r="M88" s="220"/>
      <c r="N88" s="221"/>
      <c r="O88" s="222"/>
      <c r="P88" s="222"/>
      <c r="Q88" s="68"/>
      <c r="R88" s="223"/>
      <c r="S88" s="223"/>
      <c r="T88" s="224"/>
      <c r="U88" s="155"/>
      <c r="V88" s="222"/>
      <c r="W88" s="63"/>
      <c r="X88" s="225"/>
      <c r="Y88" s="226"/>
      <c r="Z88" s="226"/>
      <c r="AA88" s="227"/>
      <c r="AB88" s="228"/>
      <c r="AC88" s="228"/>
      <c r="AD88" s="227"/>
    </row>
    <row r="89" spans="1:30" s="533" customFormat="1" x14ac:dyDescent="0.3">
      <c r="A89" s="206" t="s">
        <v>804</v>
      </c>
      <c r="B89" s="206">
        <v>800161</v>
      </c>
      <c r="C89" s="521">
        <v>8595183301546</v>
      </c>
      <c r="D89" s="522" t="s">
        <v>805</v>
      </c>
      <c r="E89" s="206" t="s">
        <v>583</v>
      </c>
      <c r="F89" s="544">
        <v>2331.63</v>
      </c>
      <c r="G89" s="545">
        <f>F89*1.2</f>
        <v>2797.9560000000001</v>
      </c>
      <c r="H89" s="523" t="s">
        <v>31</v>
      </c>
      <c r="I89" s="524">
        <v>10</v>
      </c>
      <c r="J89" s="239" t="s">
        <v>32</v>
      </c>
      <c r="K89" s="239" t="s">
        <v>33</v>
      </c>
      <c r="L89" s="239">
        <v>84031090</v>
      </c>
      <c r="M89" s="239" t="s">
        <v>34</v>
      </c>
      <c r="N89" s="525"/>
      <c r="O89" s="525"/>
      <c r="P89" s="526"/>
      <c r="Q89" s="527"/>
      <c r="R89" s="527"/>
      <c r="S89" s="527"/>
      <c r="T89" s="528" t="s">
        <v>109</v>
      </c>
      <c r="U89" s="181"/>
      <c r="V89" s="529" t="s">
        <v>36</v>
      </c>
      <c r="W89" s="206">
        <f>B89</f>
        <v>800161</v>
      </c>
      <c r="X89" s="529" t="s">
        <v>37</v>
      </c>
      <c r="Y89" s="530">
        <v>45323</v>
      </c>
      <c r="Z89" s="531"/>
      <c r="AA89" s="531">
        <v>1</v>
      </c>
      <c r="AB89" s="531">
        <v>1</v>
      </c>
      <c r="AC89" s="206" t="s">
        <v>38</v>
      </c>
      <c r="AD89" s="532" t="s">
        <v>806</v>
      </c>
    </row>
    <row r="90" spans="1:30" s="533" customFormat="1" x14ac:dyDescent="0.3">
      <c r="A90" s="103" t="s">
        <v>804</v>
      </c>
      <c r="B90" s="103">
        <v>802161</v>
      </c>
      <c r="C90" s="534">
        <v>8595183301553</v>
      </c>
      <c r="D90" s="535" t="s">
        <v>805</v>
      </c>
      <c r="E90" s="103" t="s">
        <v>586</v>
      </c>
      <c r="F90" s="231">
        <v>2331.63</v>
      </c>
      <c r="G90" s="546">
        <f>F90*1.2</f>
        <v>2797.9560000000001</v>
      </c>
      <c r="H90" s="507" t="s">
        <v>31</v>
      </c>
      <c r="I90" s="104">
        <v>10</v>
      </c>
      <c r="J90" s="109" t="s">
        <v>32</v>
      </c>
      <c r="K90" s="109" t="s">
        <v>33</v>
      </c>
      <c r="L90" s="109">
        <v>84031090</v>
      </c>
      <c r="M90" s="109" t="s">
        <v>34</v>
      </c>
      <c r="N90" s="131"/>
      <c r="O90" s="131"/>
      <c r="P90" s="154"/>
      <c r="Q90" s="151"/>
      <c r="R90" s="151"/>
      <c r="S90" s="151"/>
      <c r="T90" s="202" t="s">
        <v>109</v>
      </c>
      <c r="U90" s="181"/>
      <c r="V90" s="176" t="s">
        <v>36</v>
      </c>
      <c r="W90" s="103">
        <f t="shared" ref="W90:W92" si="37">B90</f>
        <v>802161</v>
      </c>
      <c r="X90" s="489" t="s">
        <v>37</v>
      </c>
      <c r="Y90" s="536">
        <v>45323</v>
      </c>
      <c r="Z90" s="181"/>
      <c r="AA90" s="181">
        <v>1</v>
      </c>
      <c r="AB90" s="181">
        <v>1</v>
      </c>
      <c r="AC90" s="103" t="s">
        <v>38</v>
      </c>
      <c r="AD90" s="494" t="s">
        <v>806</v>
      </c>
    </row>
    <row r="91" spans="1:30" x14ac:dyDescent="0.3">
      <c r="A91" s="50" t="s">
        <v>126</v>
      </c>
      <c r="B91" s="50">
        <v>800160</v>
      </c>
      <c r="C91" s="475" t="s">
        <v>127</v>
      </c>
      <c r="D91" s="51" t="s">
        <v>128</v>
      </c>
      <c r="E91" s="50" t="s">
        <v>583</v>
      </c>
      <c r="F91" s="231">
        <v>2553.19</v>
      </c>
      <c r="G91" s="199">
        <f>F91*1.2</f>
        <v>3063.828</v>
      </c>
      <c r="H91" s="233" t="s">
        <v>31</v>
      </c>
      <c r="I91" s="52">
        <v>10</v>
      </c>
      <c r="J91" s="53" t="s">
        <v>32</v>
      </c>
      <c r="K91" s="53" t="s">
        <v>33</v>
      </c>
      <c r="L91" s="235">
        <v>84031090</v>
      </c>
      <c r="M91" s="53" t="s">
        <v>34</v>
      </c>
      <c r="N91" s="131">
        <v>1000</v>
      </c>
      <c r="O91" s="131">
        <v>1400</v>
      </c>
      <c r="P91" s="154">
        <v>800</v>
      </c>
      <c r="Q91" s="62"/>
      <c r="R91" s="62">
        <f>S91*1.15</f>
        <v>341.54999999999995</v>
      </c>
      <c r="S91" s="62">
        <v>297</v>
      </c>
      <c r="T91" s="128" t="s">
        <v>109</v>
      </c>
      <c r="U91" s="62"/>
      <c r="V91" s="47" t="s">
        <v>36</v>
      </c>
      <c r="W91" s="103">
        <f t="shared" si="37"/>
        <v>800160</v>
      </c>
      <c r="X91" s="488" t="s">
        <v>37</v>
      </c>
      <c r="Y91" s="237">
        <v>45323</v>
      </c>
      <c r="Z91" s="62"/>
      <c r="AA91" s="62">
        <v>1</v>
      </c>
      <c r="AB91" s="62">
        <v>1</v>
      </c>
      <c r="AC91" s="50" t="s">
        <v>38</v>
      </c>
      <c r="AD91" s="134" t="s">
        <v>806</v>
      </c>
    </row>
    <row r="92" spans="1:30" ht="15" thickBot="1" x14ac:dyDescent="0.35">
      <c r="A92" s="54" t="s">
        <v>126</v>
      </c>
      <c r="B92" s="54">
        <v>802160</v>
      </c>
      <c r="C92" s="481" t="s">
        <v>600</v>
      </c>
      <c r="D92" s="58" t="s">
        <v>128</v>
      </c>
      <c r="E92" s="54" t="s">
        <v>586</v>
      </c>
      <c r="F92" s="547">
        <v>2553.19</v>
      </c>
      <c r="G92" s="200">
        <f t="shared" si="26"/>
        <v>3063.828</v>
      </c>
      <c r="H92" s="234" t="s">
        <v>31</v>
      </c>
      <c r="I92" s="60">
        <v>10</v>
      </c>
      <c r="J92" s="57" t="s">
        <v>32</v>
      </c>
      <c r="K92" s="57" t="s">
        <v>33</v>
      </c>
      <c r="L92" s="236">
        <v>84031090</v>
      </c>
      <c r="M92" s="57" t="s">
        <v>34</v>
      </c>
      <c r="N92" s="132">
        <v>1000</v>
      </c>
      <c r="O92" s="132">
        <v>1400</v>
      </c>
      <c r="P92" s="157">
        <v>800</v>
      </c>
      <c r="Q92" s="124"/>
      <c r="R92" s="124">
        <f t="shared" ref="R92" si="38">S92*1.15</f>
        <v>341.54999999999995</v>
      </c>
      <c r="S92" s="124">
        <v>297</v>
      </c>
      <c r="T92" s="129" t="s">
        <v>109</v>
      </c>
      <c r="U92" s="124"/>
      <c r="V92" s="59" t="s">
        <v>36</v>
      </c>
      <c r="W92" s="211">
        <f t="shared" si="37"/>
        <v>802160</v>
      </c>
      <c r="X92" s="59" t="s">
        <v>37</v>
      </c>
      <c r="Y92" s="238">
        <v>45323</v>
      </c>
      <c r="Z92" s="124"/>
      <c r="AA92" s="124">
        <v>1</v>
      </c>
      <c r="AB92" s="124">
        <v>1</v>
      </c>
      <c r="AC92" s="54" t="s">
        <v>38</v>
      </c>
      <c r="AD92" s="135" t="s">
        <v>806</v>
      </c>
    </row>
    <row r="95" spans="1:30" x14ac:dyDescent="0.3">
      <c r="J95" s="73" t="s">
        <v>637</v>
      </c>
    </row>
    <row r="97" spans="25:25" x14ac:dyDescent="0.3">
      <c r="Y97" s="73" t="s">
        <v>637</v>
      </c>
    </row>
  </sheetData>
  <phoneticPr fontId="27" type="noConversion"/>
  <hyperlinks>
    <hyperlink ref="AD5:AD20" r:id="rId1" display="markova@qtermo.cz" xr:uid="{1C3D374A-6E73-45C6-8874-21F701C22B64}"/>
    <hyperlink ref="AD23:AD35" r:id="rId2" display="markova@qtermo.cz" xr:uid="{61901412-98D6-414C-9898-B9EDF1C3008C}"/>
    <hyperlink ref="AD38:AD46" r:id="rId3" display="markova@qtermo.cz" xr:uid="{4BED399C-6BBF-476D-B753-791AC962F398}"/>
    <hyperlink ref="AD73:AD74" r:id="rId4" display="markova@qtermo.cz" xr:uid="{58737592-F74D-414C-BAA4-BEF819BFCC7E}"/>
    <hyperlink ref="AD76:AD86" r:id="rId5" display="markova@qtermo.cz" xr:uid="{F75C8984-28C4-46B6-99C4-CE52EBA8CD1B}"/>
    <hyperlink ref="AD91" r:id="rId6" display="markova@qtermo.cz" xr:uid="{47257DF1-29F6-493E-9176-3ECDC39C100A}"/>
    <hyperlink ref="AD49:AD66" r:id="rId7" display="markova@qtermo.cz" xr:uid="{C8433DBE-B177-495A-BAB2-F197708F6D91}"/>
    <hyperlink ref="AD92" r:id="rId8" display="markova@qtermo.cz" xr:uid="{FA8E677F-A711-4B15-B03C-2104FF2E84C5}"/>
    <hyperlink ref="AD77" r:id="rId9" display="markova@qtermo.cz" xr:uid="{22072D10-3464-429F-BC84-86AFCCA07996}"/>
    <hyperlink ref="AD79" r:id="rId10" display="markova@qtermo.cz" xr:uid="{1F0C7661-C883-4215-A993-7D02A06356EE}"/>
    <hyperlink ref="AD81" r:id="rId11" display="markova@qtermo.cz" xr:uid="{42F12731-ED3E-4434-95E7-B7CCBD91C147}"/>
    <hyperlink ref="AD83" r:id="rId12" display="markova@qtermo.cz" xr:uid="{2EB38323-FC67-4413-B9E9-BD85FE8D3D61}"/>
    <hyperlink ref="AD85" r:id="rId13" display="markova@qtermo.cz" xr:uid="{3345C6EC-6A0D-458C-93B4-382FE3C736D6}"/>
    <hyperlink ref="AD87" r:id="rId14" display="markova@qtermo.cz" xr:uid="{1AA105FC-A6CE-465E-B4EB-A42D91876871}"/>
    <hyperlink ref="AD6" r:id="rId15" display="markova@qtermo.cz" xr:uid="{FA11E7E4-B188-448B-AEF8-EC2B843B764B}"/>
    <hyperlink ref="AD8" r:id="rId16" display="markova@qtermo.cz" xr:uid="{3756ABC4-673D-47F5-BC0E-0590A18BAD2D}"/>
    <hyperlink ref="AD10" r:id="rId17" display="markova@qtermo.cz" xr:uid="{8324FD19-3789-4FA5-8988-8F55E7AFED6A}"/>
    <hyperlink ref="AD12" r:id="rId18" display="markova@qtermo.cz" xr:uid="{8BB6D9CD-C299-4F63-90AA-13A143719422}"/>
    <hyperlink ref="AD14" r:id="rId19" display="markova@qtermo.cz" xr:uid="{644B2C0B-5E5B-499B-8C83-CDA7543DAAC2}"/>
    <hyperlink ref="AD16" r:id="rId20" display="markova@qtermo.cz" xr:uid="{C6E13943-E56F-46E9-AB90-91AC71208803}"/>
    <hyperlink ref="AD18" r:id="rId21" display="markova@qtermo.cz" xr:uid="{10D36F28-34DD-4359-9518-8B5AE0D37C58}"/>
    <hyperlink ref="AD21" r:id="rId22" display="markova@qtermo.cz" xr:uid="{24ED8B47-EC5D-4561-B378-50106BE6449E}"/>
    <hyperlink ref="AD24" r:id="rId23" display="markova@qtermo.cz" xr:uid="{C16447F5-02FE-4E5F-8BF4-6C087A59EB88}"/>
    <hyperlink ref="AD26" r:id="rId24" display="markova@qtermo.cz" xr:uid="{9CCFF7EA-8CD2-47AA-A9E2-9B680C51BF86}"/>
    <hyperlink ref="AD28" r:id="rId25" display="markova@qtermo.cz" xr:uid="{393FD32D-2DDB-4AB1-9B36-0C84DA4C3510}"/>
    <hyperlink ref="AD30" r:id="rId26" display="markova@qtermo.cz" xr:uid="{B1A97B95-4707-4903-8953-509DF272067D}"/>
    <hyperlink ref="AD32" r:id="rId27" display="markova@qtermo.cz" xr:uid="{7035CE43-24B6-41EA-ABEE-CFBB3FE599E4}"/>
    <hyperlink ref="AD34" r:id="rId28" display="markova@qtermo.cz" xr:uid="{874057FD-96DD-4B42-B867-AC00341E6095}"/>
    <hyperlink ref="AD36" r:id="rId29" display="markova@qtermo.cz" xr:uid="{1BE3EA5A-5985-4B7E-B01A-EE9C826330EB}"/>
    <hyperlink ref="AD39" r:id="rId30" display="markova@qtermo.cz" xr:uid="{2795F42E-A90A-46CA-997D-F5D82242CE8A}"/>
    <hyperlink ref="AD41" r:id="rId31" display="markova@qtermo.cz" xr:uid="{6024BA58-DEBC-4865-8E63-E6705F6A710F}"/>
    <hyperlink ref="AD43" r:id="rId32" display="markova@qtermo.cz" xr:uid="{7CDF6AF0-0EF2-407C-81BD-8D65714ACB68}"/>
    <hyperlink ref="AD45" r:id="rId33" display="markova@qtermo.cz" xr:uid="{D861EC2B-A0F1-4ABB-8CC2-F4A4A963C6FA}"/>
    <hyperlink ref="AD47" r:id="rId34" display="markova@qtermo.cz" xr:uid="{B0AB2AEF-6C1B-448B-AE8E-6722326D42D4}"/>
    <hyperlink ref="AD62:AD64" r:id="rId35" display="markova@qtermo.cz" xr:uid="{C39DBF69-C3F8-4C1D-80CB-C66471E29B3B}"/>
    <hyperlink ref="AD62" r:id="rId36" display="markova@qtermo.cz" xr:uid="{A8C6E6DF-3A0B-4560-9D1B-62F12297703A}"/>
    <hyperlink ref="AD89" r:id="rId37" display="markova@qtermo.cz" xr:uid="{F47A1BF4-83DF-4E82-8648-A31B9956C3B2}"/>
    <hyperlink ref="AD90" r:id="rId38" display="markova@qtermo.cz" xr:uid="{805AD724-76C5-4994-BA6F-513D2DBEB27B}"/>
    <hyperlink ref="AD63" r:id="rId39" display="markova@qtermo.cz" xr:uid="{8748C66F-CBCC-4E3F-AA15-00368A4EA99C}"/>
    <hyperlink ref="AD64" r:id="rId40" display="markova@qtermo.cz" xr:uid="{3F45892D-634B-4BFA-AEAF-7659C603BE69}"/>
    <hyperlink ref="AD65" r:id="rId41" display="markova@qtermo.cz" xr:uid="{7169C46D-69D9-4508-AA19-0374F7DC43EE}"/>
    <hyperlink ref="AD66" r:id="rId42" display="markova@qtermo.cz" xr:uid="{02267AAB-6E37-4E90-9873-8A6893B84C51}"/>
    <hyperlink ref="AD67" r:id="rId43" display="markova@qtermo.cz" xr:uid="{F5D9A08F-AA62-4901-ACCD-D461C0AE2236}"/>
    <hyperlink ref="AD68" r:id="rId44" display="markova@qtermo.cz" xr:uid="{6DC405E9-4B10-4B50-9543-1619F2E47288}"/>
    <hyperlink ref="AD69" r:id="rId45" display="markova@qtermo.cz" xr:uid="{96031F26-5BA3-4759-8E02-3874D173686E}"/>
    <hyperlink ref="AD70" r:id="rId46" display="markova@qtermo.cz" xr:uid="{F3047C2C-01D9-406C-9E40-806A950AC7C6}"/>
    <hyperlink ref="AD71" r:id="rId47" display="markova@qtermo.cz" xr:uid="{2A6B87DB-6091-4408-8356-FF0C68206934}"/>
    <hyperlink ref="AD50" r:id="rId48" display="markova@qtermo.cz" xr:uid="{826D756E-FCED-4A3E-B36A-D58BCBA81A53}"/>
    <hyperlink ref="AD51" r:id="rId49" display="markova@qtermo.cz" xr:uid="{7384CDE4-5468-47E4-9DED-AFBF250B4DB9}"/>
    <hyperlink ref="AD52" r:id="rId50" display="markova@qtermo.cz" xr:uid="{E3D52BF1-34CE-4937-BE35-917833E7B543}"/>
    <hyperlink ref="AD53" r:id="rId51" display="markova@qtermo.cz" xr:uid="{5DBF2816-AEB5-4B3D-9034-DEE11E6B9812}"/>
    <hyperlink ref="AD54" r:id="rId52" display="markova@qtermo.cz" xr:uid="{9E8078EA-4F23-4D58-BC7F-54E4FE132914}"/>
    <hyperlink ref="AD55" r:id="rId53" display="markova@qtermo.cz" xr:uid="{201510FB-98D0-4D5A-8B02-F5F915CBF87A}"/>
    <hyperlink ref="AD56" r:id="rId54" display="markova@qtermo.cz" xr:uid="{142A6D68-A263-427C-98F0-B3DED13DA6FC}"/>
    <hyperlink ref="AD57" r:id="rId55" display="markova@qtermo.cz" xr:uid="{4EE174E0-2E41-4E3E-BD16-55B5C5461264}"/>
    <hyperlink ref="AD58" r:id="rId56" display="markova@qtermo.cz" xr:uid="{F89C117C-FC28-4BE3-B6F3-7BA50D0F2D24}"/>
    <hyperlink ref="AD59" r:id="rId57" display="markova@qtermo.cz" xr:uid="{B1D08953-9E17-4C52-8A57-F21114F4379F}"/>
    <hyperlink ref="AD60" r:id="rId58" display="markova@qtermo.cz" xr:uid="{2103AA19-B2E2-4739-A9D0-053783DC3E00}"/>
  </hyperlinks>
  <pageMargins left="0.7" right="0.7" top="0.75" bottom="0.75" header="0.3" footer="0.3"/>
  <pageSetup paperSize="9" scale="55" orientation="landscape" verticalDpi="300" r:id="rId59"/>
  <colBreaks count="2" manualBreakCount="2">
    <brk id="7" max="1048575" man="1"/>
    <brk id="15" max="1048575" man="1"/>
  </colBreaks>
  <drawing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69"/>
  <sheetViews>
    <sheetView zoomScale="70" zoomScaleNormal="70" workbookViewId="0">
      <pane xSplit="1" topLeftCell="B1" activePane="topRight" state="frozen"/>
      <selection pane="topRight" activeCell="B9" sqref="B9"/>
    </sheetView>
  </sheetViews>
  <sheetFormatPr defaultColWidth="9.109375" defaultRowHeight="13.8" x14ac:dyDescent="0.25"/>
  <cols>
    <col min="1" max="1" width="22.33203125" style="99" customWidth="1"/>
    <col min="2" max="2" width="23" style="99" customWidth="1"/>
    <col min="3" max="3" width="26.33203125" style="99" customWidth="1"/>
    <col min="4" max="4" width="121.88671875" style="6" customWidth="1"/>
    <col min="5" max="5" width="17.5546875" style="440" customWidth="1"/>
    <col min="6" max="6" width="17.5546875" style="242" customWidth="1"/>
    <col min="7" max="7" width="17.44140625" style="101" customWidth="1"/>
    <col min="8" max="8" width="17.109375" style="100" customWidth="1"/>
    <col min="9" max="10" width="9.109375" style="99"/>
    <col min="11" max="11" width="17.33203125" style="99" customWidth="1"/>
    <col min="12" max="12" width="9.109375" style="99"/>
    <col min="13" max="13" width="8.88671875" style="6" bestFit="1" customWidth="1"/>
    <col min="14" max="14" width="9.6640625" style="6" bestFit="1" customWidth="1"/>
    <col min="15" max="15" width="9.109375" style="6"/>
    <col min="16" max="16" width="8.33203125" style="6" bestFit="1" customWidth="1"/>
    <col min="17" max="17" width="10" style="99" customWidth="1"/>
    <col min="18" max="18" width="9.6640625" style="99" customWidth="1"/>
    <col min="19" max="19" width="20.109375" style="6" bestFit="1" customWidth="1"/>
    <col min="20" max="20" width="9.6640625" style="6" customWidth="1"/>
    <col min="21" max="21" width="19.6640625" style="6" bestFit="1" customWidth="1"/>
    <col min="22" max="22" width="12" style="99" customWidth="1"/>
    <col min="23" max="24" width="17.6640625" style="99" customWidth="1"/>
    <col min="25" max="25" width="17.88671875" style="99" customWidth="1"/>
    <col min="26" max="27" width="10.88671875" style="99" customWidth="1"/>
    <col min="28" max="28" width="14.44140625" style="99" customWidth="1"/>
    <col min="29" max="29" width="25.44140625" style="99" customWidth="1"/>
    <col min="30" max="16384" width="9.109375" style="6"/>
  </cols>
  <sheetData>
    <row r="1" spans="1:29" ht="58.5" customHeight="1" thickBot="1" x14ac:dyDescent="0.3">
      <c r="A1" s="485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7"/>
    </row>
    <row r="2" spans="1:29" ht="52.5" customHeight="1" thickBot="1" x14ac:dyDescent="0.3">
      <c r="A2" s="86" t="s">
        <v>0</v>
      </c>
      <c r="B2" s="86" t="s">
        <v>1</v>
      </c>
      <c r="C2" s="19" t="s">
        <v>2</v>
      </c>
      <c r="D2" s="87" t="s">
        <v>3</v>
      </c>
      <c r="E2" s="261" t="s">
        <v>995</v>
      </c>
      <c r="F2" s="240" t="s">
        <v>996</v>
      </c>
      <c r="G2" s="21" t="s">
        <v>4</v>
      </c>
      <c r="H2" s="22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89" t="s">
        <v>10</v>
      </c>
      <c r="N2" s="23" t="s">
        <v>11</v>
      </c>
      <c r="O2" s="23" t="s">
        <v>12</v>
      </c>
      <c r="P2" s="23" t="s">
        <v>13</v>
      </c>
      <c r="Q2" s="24" t="s">
        <v>14</v>
      </c>
      <c r="R2" s="24" t="s">
        <v>15</v>
      </c>
      <c r="S2" s="23" t="s">
        <v>16</v>
      </c>
      <c r="T2" s="23" t="s">
        <v>17</v>
      </c>
      <c r="U2" s="23" t="s">
        <v>18</v>
      </c>
      <c r="V2" s="25" t="s">
        <v>19</v>
      </c>
      <c r="W2" s="26" t="s">
        <v>20</v>
      </c>
      <c r="X2" s="193" t="s">
        <v>21</v>
      </c>
      <c r="Y2" s="26" t="s">
        <v>22</v>
      </c>
      <c r="Z2" s="23" t="s">
        <v>23</v>
      </c>
      <c r="AA2" s="23" t="s">
        <v>24</v>
      </c>
      <c r="AB2" s="23" t="s">
        <v>25</v>
      </c>
      <c r="AC2" s="23" t="s">
        <v>26</v>
      </c>
    </row>
    <row r="3" spans="1:29" x14ac:dyDescent="0.25">
      <c r="A3" s="30"/>
      <c r="B3" s="30"/>
      <c r="C3" s="30"/>
      <c r="D3" s="30" t="s">
        <v>184</v>
      </c>
      <c r="E3" s="262"/>
      <c r="F3" s="263"/>
      <c r="G3" s="33"/>
      <c r="H3" s="34"/>
      <c r="I3" s="35"/>
      <c r="J3" s="35"/>
      <c r="K3" s="35"/>
      <c r="L3" s="35"/>
      <c r="M3" s="36"/>
      <c r="N3" s="36"/>
      <c r="O3" s="36"/>
      <c r="P3" s="36"/>
      <c r="Q3" s="36"/>
      <c r="R3" s="36"/>
      <c r="S3" s="35"/>
      <c r="T3" s="35"/>
      <c r="U3" s="35"/>
      <c r="V3" s="30"/>
      <c r="W3" s="38"/>
      <c r="X3" s="38"/>
      <c r="Y3" s="38"/>
      <c r="Z3" s="35"/>
      <c r="AA3" s="35"/>
      <c r="AB3" s="35"/>
      <c r="AC3" s="264"/>
    </row>
    <row r="4" spans="1:29" ht="14.4" thickBot="1" x14ac:dyDescent="0.3">
      <c r="A4" s="185"/>
      <c r="B4" s="185"/>
      <c r="C4" s="186"/>
      <c r="D4" s="185" t="s">
        <v>185</v>
      </c>
      <c r="E4" s="265"/>
      <c r="F4" s="241"/>
      <c r="G4" s="11"/>
      <c r="H4" s="187"/>
      <c r="I4" s="185"/>
      <c r="J4" s="185"/>
      <c r="K4" s="185"/>
      <c r="L4" s="185"/>
      <c r="M4" s="188"/>
      <c r="N4" s="188"/>
      <c r="O4" s="188"/>
      <c r="P4" s="188"/>
      <c r="Q4" s="188"/>
      <c r="R4" s="188"/>
      <c r="S4" s="189"/>
      <c r="T4" s="189"/>
      <c r="U4" s="190"/>
      <c r="V4" s="91"/>
      <c r="W4" s="191"/>
      <c r="X4" s="192"/>
      <c r="Y4" s="192"/>
      <c r="Z4" s="189"/>
      <c r="AA4" s="189"/>
      <c r="AB4" s="189"/>
      <c r="AC4" s="266"/>
    </row>
    <row r="5" spans="1:29" s="280" customFormat="1" x14ac:dyDescent="0.25">
      <c r="A5" s="267" t="s">
        <v>186</v>
      </c>
      <c r="B5" s="268">
        <v>801000</v>
      </c>
      <c r="C5" s="413" t="s">
        <v>187</v>
      </c>
      <c r="D5" s="449" t="s">
        <v>188</v>
      </c>
      <c r="E5" s="270">
        <v>43.820425531914893</v>
      </c>
      <c r="F5" s="271">
        <f>E5*1.2</f>
        <v>52.584510638297871</v>
      </c>
      <c r="G5" s="272" t="s">
        <v>189</v>
      </c>
      <c r="H5" s="273" t="s">
        <v>189</v>
      </c>
      <c r="I5" s="268" t="s">
        <v>32</v>
      </c>
      <c r="J5" s="268" t="s">
        <v>33</v>
      </c>
      <c r="K5" s="268">
        <v>84039090</v>
      </c>
      <c r="L5" s="268" t="s">
        <v>34</v>
      </c>
      <c r="M5" s="274"/>
      <c r="N5" s="269"/>
      <c r="O5" s="269"/>
      <c r="P5" s="269"/>
      <c r="Q5" s="268">
        <f t="shared" ref="Q5:Q78" si="0">R5*1.15</f>
        <v>5.1749999999999998</v>
      </c>
      <c r="R5" s="275">
        <v>4.5</v>
      </c>
      <c r="S5" s="269"/>
      <c r="T5" s="269"/>
      <c r="U5" s="276"/>
      <c r="V5" s="268">
        <f>B5</f>
        <v>801000</v>
      </c>
      <c r="W5" s="278" t="s">
        <v>190</v>
      </c>
      <c r="X5" s="277">
        <v>45323</v>
      </c>
      <c r="Y5" s="277" t="s">
        <v>581</v>
      </c>
      <c r="Z5" s="267">
        <v>1</v>
      </c>
      <c r="AA5" s="268">
        <v>1</v>
      </c>
      <c r="AB5" s="278" t="s">
        <v>38</v>
      </c>
      <c r="AC5" s="279" t="s">
        <v>806</v>
      </c>
    </row>
    <row r="6" spans="1:29" s="280" customFormat="1" ht="15.9" customHeight="1" x14ac:dyDescent="0.25">
      <c r="A6" s="281" t="s">
        <v>191</v>
      </c>
      <c r="B6" s="282">
        <v>801001</v>
      </c>
      <c r="C6" s="562" t="s">
        <v>192</v>
      </c>
      <c r="D6" s="450" t="s">
        <v>193</v>
      </c>
      <c r="E6" s="284">
        <v>54.643404255319155</v>
      </c>
      <c r="F6" s="285">
        <f t="shared" ref="F6:F80" si="1">E6*1.2</f>
        <v>65.572085106382985</v>
      </c>
      <c r="G6" s="286" t="s">
        <v>189</v>
      </c>
      <c r="H6" s="287" t="s">
        <v>189</v>
      </c>
      <c r="I6" s="282" t="s">
        <v>32</v>
      </c>
      <c r="J6" s="282" t="s">
        <v>33</v>
      </c>
      <c r="K6" s="282">
        <v>84039090</v>
      </c>
      <c r="L6" s="282" t="s">
        <v>34</v>
      </c>
      <c r="M6" s="288"/>
      <c r="N6" s="283"/>
      <c r="O6" s="283"/>
      <c r="P6" s="283"/>
      <c r="Q6" s="282">
        <f t="shared" si="0"/>
        <v>13.891999999999999</v>
      </c>
      <c r="R6" s="289">
        <v>12.08</v>
      </c>
      <c r="S6" s="283"/>
      <c r="T6" s="283"/>
      <c r="U6" s="290"/>
      <c r="V6" s="282">
        <f t="shared" ref="V6:V69" si="2">B6</f>
        <v>801001</v>
      </c>
      <c r="W6" s="292" t="s">
        <v>190</v>
      </c>
      <c r="X6" s="291">
        <v>45323</v>
      </c>
      <c r="Y6" s="291" t="s">
        <v>581</v>
      </c>
      <c r="Z6" s="281">
        <v>1</v>
      </c>
      <c r="AA6" s="282">
        <v>1</v>
      </c>
      <c r="AB6" s="292" t="s">
        <v>38</v>
      </c>
      <c r="AC6" s="293" t="s">
        <v>806</v>
      </c>
    </row>
    <row r="7" spans="1:29" s="280" customFormat="1" ht="15.9" customHeight="1" x14ac:dyDescent="0.25">
      <c r="A7" s="294" t="s">
        <v>1029</v>
      </c>
      <c r="B7" s="302" t="s">
        <v>1030</v>
      </c>
      <c r="C7" s="294" t="s">
        <v>1031</v>
      </c>
      <c r="D7" s="451" t="s">
        <v>1055</v>
      </c>
      <c r="E7" s="284">
        <v>120.97</v>
      </c>
      <c r="F7" s="285">
        <f t="shared" si="1"/>
        <v>145.16399999999999</v>
      </c>
      <c r="G7" s="286" t="s">
        <v>189</v>
      </c>
      <c r="H7" s="287" t="s">
        <v>189</v>
      </c>
      <c r="I7" s="282" t="s">
        <v>32</v>
      </c>
      <c r="J7" s="282" t="s">
        <v>33</v>
      </c>
      <c r="K7" s="282">
        <v>84039090</v>
      </c>
      <c r="L7" s="282" t="s">
        <v>34</v>
      </c>
      <c r="M7" s="288"/>
      <c r="N7" s="283"/>
      <c r="O7" s="283"/>
      <c r="P7" s="283"/>
      <c r="Q7" s="282"/>
      <c r="R7" s="289"/>
      <c r="S7" s="283"/>
      <c r="T7" s="283"/>
      <c r="U7" s="290"/>
      <c r="V7" s="282" t="str">
        <f t="shared" si="2"/>
        <v>801257</v>
      </c>
      <c r="W7" s="292" t="s">
        <v>190</v>
      </c>
      <c r="X7" s="291">
        <v>45323</v>
      </c>
      <c r="Y7" s="291" t="s">
        <v>581</v>
      </c>
      <c r="Z7" s="281">
        <v>1</v>
      </c>
      <c r="AA7" s="282">
        <v>1</v>
      </c>
      <c r="AB7" s="292" t="s">
        <v>38</v>
      </c>
      <c r="AC7" s="293" t="s">
        <v>806</v>
      </c>
    </row>
    <row r="8" spans="1:29" s="280" customFormat="1" ht="15.9" customHeight="1" x14ac:dyDescent="0.25">
      <c r="A8" s="281" t="s">
        <v>646</v>
      </c>
      <c r="B8" s="282">
        <v>801171</v>
      </c>
      <c r="C8" s="562" t="s">
        <v>647</v>
      </c>
      <c r="D8" s="450" t="s">
        <v>733</v>
      </c>
      <c r="E8" s="284">
        <v>245.0795744680851</v>
      </c>
      <c r="F8" s="285">
        <f t="shared" si="1"/>
        <v>294.09548936170211</v>
      </c>
      <c r="G8" s="286" t="s">
        <v>189</v>
      </c>
      <c r="H8" s="294" t="s">
        <v>189</v>
      </c>
      <c r="I8" s="282" t="s">
        <v>32</v>
      </c>
      <c r="J8" s="282" t="s">
        <v>33</v>
      </c>
      <c r="K8" s="282">
        <v>84039090</v>
      </c>
      <c r="L8" s="282" t="s">
        <v>34</v>
      </c>
      <c r="M8" s="288"/>
      <c r="N8" s="283"/>
      <c r="O8" s="283"/>
      <c r="P8" s="283"/>
      <c r="Q8" s="282">
        <f t="shared" si="0"/>
        <v>39.605999999999995</v>
      </c>
      <c r="R8" s="289">
        <v>34.44</v>
      </c>
      <c r="S8" s="283"/>
      <c r="T8" s="283"/>
      <c r="U8" s="290"/>
      <c r="V8" s="282">
        <f t="shared" si="2"/>
        <v>801171</v>
      </c>
      <c r="W8" s="292" t="s">
        <v>190</v>
      </c>
      <c r="X8" s="291">
        <v>45323</v>
      </c>
      <c r="Y8" s="291" t="s">
        <v>581</v>
      </c>
      <c r="Z8" s="281">
        <v>1</v>
      </c>
      <c r="AA8" s="282">
        <v>1</v>
      </c>
      <c r="AB8" s="292" t="s">
        <v>38</v>
      </c>
      <c r="AC8" s="293" t="s">
        <v>806</v>
      </c>
    </row>
    <row r="9" spans="1:29" s="280" customFormat="1" ht="15.9" customHeight="1" x14ac:dyDescent="0.25">
      <c r="A9" s="281" t="s">
        <v>648</v>
      </c>
      <c r="B9" s="282">
        <v>801172</v>
      </c>
      <c r="C9" s="562" t="s">
        <v>649</v>
      </c>
      <c r="D9" s="450" t="s">
        <v>734</v>
      </c>
      <c r="E9" s="284">
        <v>152.3948936170213</v>
      </c>
      <c r="F9" s="285">
        <f t="shared" si="1"/>
        <v>182.87387234042555</v>
      </c>
      <c r="G9" s="286" t="s">
        <v>189</v>
      </c>
      <c r="H9" s="294" t="s">
        <v>189</v>
      </c>
      <c r="I9" s="282" t="s">
        <v>32</v>
      </c>
      <c r="J9" s="282" t="s">
        <v>33</v>
      </c>
      <c r="K9" s="282">
        <v>84039090</v>
      </c>
      <c r="L9" s="282" t="s">
        <v>34</v>
      </c>
      <c r="M9" s="288"/>
      <c r="N9" s="283"/>
      <c r="O9" s="283"/>
      <c r="P9" s="283"/>
      <c r="Q9" s="282">
        <f t="shared" si="0"/>
        <v>22.54</v>
      </c>
      <c r="R9" s="289">
        <v>19.600000000000001</v>
      </c>
      <c r="S9" s="283"/>
      <c r="T9" s="283"/>
      <c r="U9" s="290"/>
      <c r="V9" s="282">
        <f t="shared" si="2"/>
        <v>801172</v>
      </c>
      <c r="W9" s="292" t="s">
        <v>190</v>
      </c>
      <c r="X9" s="291">
        <v>45323</v>
      </c>
      <c r="Y9" s="291" t="s">
        <v>581</v>
      </c>
      <c r="Z9" s="281">
        <v>1</v>
      </c>
      <c r="AA9" s="282">
        <v>1</v>
      </c>
      <c r="AB9" s="292" t="s">
        <v>38</v>
      </c>
      <c r="AC9" s="293" t="s">
        <v>806</v>
      </c>
    </row>
    <row r="10" spans="1:29" s="280" customFormat="1" x14ac:dyDescent="0.25">
      <c r="A10" s="281" t="s">
        <v>194</v>
      </c>
      <c r="B10" s="282">
        <v>801002</v>
      </c>
      <c r="C10" s="562" t="s">
        <v>195</v>
      </c>
      <c r="D10" s="450" t="s">
        <v>196</v>
      </c>
      <c r="E10" s="295">
        <v>166.26255319148936</v>
      </c>
      <c r="F10" s="285">
        <f t="shared" si="1"/>
        <v>199.51506382978724</v>
      </c>
      <c r="G10" s="286" t="s">
        <v>189</v>
      </c>
      <c r="H10" s="287" t="s">
        <v>189</v>
      </c>
      <c r="I10" s="282" t="s">
        <v>32</v>
      </c>
      <c r="J10" s="282" t="s">
        <v>33</v>
      </c>
      <c r="K10" s="282">
        <v>84039090</v>
      </c>
      <c r="L10" s="282" t="s">
        <v>34</v>
      </c>
      <c r="M10" s="288"/>
      <c r="N10" s="283"/>
      <c r="O10" s="283"/>
      <c r="P10" s="283"/>
      <c r="Q10" s="282">
        <f t="shared" si="0"/>
        <v>26.610999999999997</v>
      </c>
      <c r="R10" s="289">
        <v>23.14</v>
      </c>
      <c r="S10" s="283"/>
      <c r="T10" s="283"/>
      <c r="U10" s="290"/>
      <c r="V10" s="282">
        <f t="shared" si="2"/>
        <v>801002</v>
      </c>
      <c r="W10" s="292" t="s">
        <v>190</v>
      </c>
      <c r="X10" s="291">
        <v>45323</v>
      </c>
      <c r="Y10" s="291" t="s">
        <v>581</v>
      </c>
      <c r="Z10" s="281">
        <v>1</v>
      </c>
      <c r="AA10" s="282">
        <v>1</v>
      </c>
      <c r="AB10" s="292" t="s">
        <v>38</v>
      </c>
      <c r="AC10" s="293" t="s">
        <v>806</v>
      </c>
    </row>
    <row r="11" spans="1:29" s="280" customFormat="1" x14ac:dyDescent="0.25">
      <c r="A11" s="281" t="s">
        <v>197</v>
      </c>
      <c r="B11" s="282">
        <v>801003</v>
      </c>
      <c r="C11" s="562" t="s">
        <v>198</v>
      </c>
      <c r="D11" s="450" t="s">
        <v>196</v>
      </c>
      <c r="E11" s="295">
        <v>415.99531914893618</v>
      </c>
      <c r="F11" s="285">
        <f t="shared" si="1"/>
        <v>499.19438297872341</v>
      </c>
      <c r="G11" s="286" t="s">
        <v>189</v>
      </c>
      <c r="H11" s="287" t="s">
        <v>189</v>
      </c>
      <c r="I11" s="282" t="s">
        <v>32</v>
      </c>
      <c r="J11" s="282" t="s">
        <v>33</v>
      </c>
      <c r="K11" s="282">
        <v>84039090</v>
      </c>
      <c r="L11" s="282" t="s">
        <v>34</v>
      </c>
      <c r="M11" s="288"/>
      <c r="N11" s="283"/>
      <c r="O11" s="283"/>
      <c r="P11" s="283"/>
      <c r="Q11" s="282">
        <f t="shared" si="0"/>
        <v>50.255000000000003</v>
      </c>
      <c r="R11" s="289">
        <v>43.7</v>
      </c>
      <c r="S11" s="283"/>
      <c r="T11" s="283"/>
      <c r="U11" s="290"/>
      <c r="V11" s="282">
        <f t="shared" si="2"/>
        <v>801003</v>
      </c>
      <c r="W11" s="292" t="s">
        <v>190</v>
      </c>
      <c r="X11" s="291">
        <v>45323</v>
      </c>
      <c r="Y11" s="291" t="s">
        <v>581</v>
      </c>
      <c r="Z11" s="281">
        <v>1</v>
      </c>
      <c r="AA11" s="282">
        <v>1</v>
      </c>
      <c r="AB11" s="292" t="s">
        <v>38</v>
      </c>
      <c r="AC11" s="293" t="s">
        <v>806</v>
      </c>
    </row>
    <row r="12" spans="1:29" s="280" customFormat="1" x14ac:dyDescent="0.25">
      <c r="A12" s="281" t="s">
        <v>199</v>
      </c>
      <c r="B12" s="282">
        <v>801004</v>
      </c>
      <c r="C12" s="562" t="s">
        <v>200</v>
      </c>
      <c r="D12" s="450" t="s">
        <v>201</v>
      </c>
      <c r="E12" s="295">
        <v>50.897872340425529</v>
      </c>
      <c r="F12" s="285">
        <f t="shared" si="1"/>
        <v>61.077446808510629</v>
      </c>
      <c r="G12" s="286" t="s">
        <v>189</v>
      </c>
      <c r="H12" s="287" t="s">
        <v>189</v>
      </c>
      <c r="I12" s="282" t="s">
        <v>32</v>
      </c>
      <c r="J12" s="282" t="s">
        <v>33</v>
      </c>
      <c r="K12" s="282">
        <v>84039090</v>
      </c>
      <c r="L12" s="282" t="s">
        <v>34</v>
      </c>
      <c r="M12" s="288"/>
      <c r="N12" s="283"/>
      <c r="O12" s="283"/>
      <c r="P12" s="283"/>
      <c r="Q12" s="282">
        <f t="shared" si="0"/>
        <v>8.6020000000000003</v>
      </c>
      <c r="R12" s="289">
        <v>7.48</v>
      </c>
      <c r="S12" s="283"/>
      <c r="T12" s="283"/>
      <c r="U12" s="290"/>
      <c r="V12" s="282">
        <f t="shared" si="2"/>
        <v>801004</v>
      </c>
      <c r="W12" s="292" t="s">
        <v>190</v>
      </c>
      <c r="X12" s="291">
        <v>45323</v>
      </c>
      <c r="Y12" s="291" t="s">
        <v>581</v>
      </c>
      <c r="Z12" s="281">
        <v>1</v>
      </c>
      <c r="AA12" s="282">
        <v>1</v>
      </c>
      <c r="AB12" s="292" t="s">
        <v>38</v>
      </c>
      <c r="AC12" s="293" t="s">
        <v>806</v>
      </c>
    </row>
    <row r="13" spans="1:29" s="280" customFormat="1" x14ac:dyDescent="0.25">
      <c r="A13" s="294" t="s">
        <v>1032</v>
      </c>
      <c r="B13" s="302" t="s">
        <v>1033</v>
      </c>
      <c r="C13" s="294" t="s">
        <v>1034</v>
      </c>
      <c r="D13" s="451" t="s">
        <v>1056</v>
      </c>
      <c r="E13" s="295">
        <v>23.78</v>
      </c>
      <c r="F13" s="285">
        <f t="shared" si="1"/>
        <v>28.536000000000001</v>
      </c>
      <c r="G13" s="286" t="s">
        <v>189</v>
      </c>
      <c r="H13" s="287" t="s">
        <v>189</v>
      </c>
      <c r="I13" s="282" t="s">
        <v>32</v>
      </c>
      <c r="J13" s="282" t="s">
        <v>33</v>
      </c>
      <c r="K13" s="282">
        <v>84039090</v>
      </c>
      <c r="L13" s="282" t="s">
        <v>34</v>
      </c>
      <c r="M13" s="288"/>
      <c r="N13" s="283"/>
      <c r="O13" s="283"/>
      <c r="P13" s="283"/>
      <c r="Q13" s="282"/>
      <c r="R13" s="289"/>
      <c r="S13" s="283"/>
      <c r="T13" s="283"/>
      <c r="U13" s="290"/>
      <c r="V13" s="282" t="str">
        <f t="shared" si="2"/>
        <v>801262</v>
      </c>
      <c r="W13" s="292" t="s">
        <v>190</v>
      </c>
      <c r="X13" s="291">
        <v>45323</v>
      </c>
      <c r="Y13" s="291" t="s">
        <v>581</v>
      </c>
      <c r="Z13" s="281">
        <v>1</v>
      </c>
      <c r="AA13" s="282">
        <v>1</v>
      </c>
      <c r="AB13" s="292" t="s">
        <v>38</v>
      </c>
      <c r="AC13" s="293" t="s">
        <v>806</v>
      </c>
    </row>
    <row r="14" spans="1:29" s="280" customFormat="1" x14ac:dyDescent="0.25">
      <c r="A14" s="281" t="s">
        <v>202</v>
      </c>
      <c r="B14" s="282">
        <v>801005</v>
      </c>
      <c r="C14" s="562" t="s">
        <v>203</v>
      </c>
      <c r="D14" s="452" t="s">
        <v>204</v>
      </c>
      <c r="E14" s="295">
        <v>87.497234042553188</v>
      </c>
      <c r="F14" s="285">
        <f t="shared" si="1"/>
        <v>104.99668085106383</v>
      </c>
      <c r="G14" s="286" t="s">
        <v>189</v>
      </c>
      <c r="H14" s="287" t="s">
        <v>189</v>
      </c>
      <c r="I14" s="282" t="s">
        <v>32</v>
      </c>
      <c r="J14" s="282" t="s">
        <v>33</v>
      </c>
      <c r="K14" s="282">
        <v>84039090</v>
      </c>
      <c r="L14" s="282" t="s">
        <v>34</v>
      </c>
      <c r="M14" s="288"/>
      <c r="N14" s="283"/>
      <c r="O14" s="283"/>
      <c r="P14" s="283"/>
      <c r="Q14" s="282">
        <f t="shared" si="0"/>
        <v>14.489999999999998</v>
      </c>
      <c r="R14" s="289">
        <v>12.6</v>
      </c>
      <c r="S14" s="283"/>
      <c r="T14" s="283"/>
      <c r="U14" s="290"/>
      <c r="V14" s="282">
        <f t="shared" si="2"/>
        <v>801005</v>
      </c>
      <c r="W14" s="292" t="s">
        <v>190</v>
      </c>
      <c r="X14" s="291">
        <v>45323</v>
      </c>
      <c r="Y14" s="291" t="s">
        <v>581</v>
      </c>
      <c r="Z14" s="281">
        <v>1</v>
      </c>
      <c r="AA14" s="282">
        <v>1</v>
      </c>
      <c r="AB14" s="292" t="s">
        <v>38</v>
      </c>
      <c r="AC14" s="293" t="s">
        <v>806</v>
      </c>
    </row>
    <row r="15" spans="1:29" s="280" customFormat="1" x14ac:dyDescent="0.25">
      <c r="A15" s="281" t="s">
        <v>205</v>
      </c>
      <c r="B15" s="282">
        <v>801006</v>
      </c>
      <c r="C15" s="562" t="s">
        <v>206</v>
      </c>
      <c r="D15" s="452" t="s">
        <v>207</v>
      </c>
      <c r="E15" s="295">
        <v>123.05680851063831</v>
      </c>
      <c r="F15" s="285">
        <f t="shared" si="1"/>
        <v>147.66817021276597</v>
      </c>
      <c r="G15" s="286" t="s">
        <v>189</v>
      </c>
      <c r="H15" s="287" t="s">
        <v>189</v>
      </c>
      <c r="I15" s="282" t="s">
        <v>32</v>
      </c>
      <c r="J15" s="282" t="s">
        <v>33</v>
      </c>
      <c r="K15" s="282">
        <v>84039090</v>
      </c>
      <c r="L15" s="282" t="s">
        <v>34</v>
      </c>
      <c r="M15" s="288"/>
      <c r="N15" s="283"/>
      <c r="O15" s="283"/>
      <c r="P15" s="283"/>
      <c r="Q15" s="282">
        <f t="shared" si="0"/>
        <v>19.09</v>
      </c>
      <c r="R15" s="289">
        <v>16.600000000000001</v>
      </c>
      <c r="S15" s="283"/>
      <c r="T15" s="283"/>
      <c r="U15" s="290"/>
      <c r="V15" s="282">
        <f t="shared" si="2"/>
        <v>801006</v>
      </c>
      <c r="W15" s="292" t="s">
        <v>190</v>
      </c>
      <c r="X15" s="291">
        <v>45323</v>
      </c>
      <c r="Y15" s="291" t="s">
        <v>581</v>
      </c>
      <c r="Z15" s="281">
        <v>1</v>
      </c>
      <c r="AA15" s="282">
        <v>1</v>
      </c>
      <c r="AB15" s="292" t="s">
        <v>38</v>
      </c>
      <c r="AC15" s="293" t="s">
        <v>806</v>
      </c>
    </row>
    <row r="16" spans="1:29" s="280" customFormat="1" x14ac:dyDescent="0.25">
      <c r="A16" s="281" t="s">
        <v>208</v>
      </c>
      <c r="B16" s="282">
        <v>801007</v>
      </c>
      <c r="C16" s="562" t="s">
        <v>209</v>
      </c>
      <c r="D16" s="452" t="s">
        <v>210</v>
      </c>
      <c r="E16" s="295">
        <v>119.35723404255317</v>
      </c>
      <c r="F16" s="285">
        <f t="shared" si="1"/>
        <v>143.22868085106381</v>
      </c>
      <c r="G16" s="286" t="s">
        <v>189</v>
      </c>
      <c r="H16" s="287" t="s">
        <v>189</v>
      </c>
      <c r="I16" s="282" t="s">
        <v>32</v>
      </c>
      <c r="J16" s="282" t="s">
        <v>33</v>
      </c>
      <c r="K16" s="282">
        <v>84039090</v>
      </c>
      <c r="L16" s="282" t="s">
        <v>34</v>
      </c>
      <c r="M16" s="288"/>
      <c r="N16" s="283"/>
      <c r="O16" s="283"/>
      <c r="P16" s="283"/>
      <c r="Q16" s="282">
        <f t="shared" si="0"/>
        <v>19.549999999999997</v>
      </c>
      <c r="R16" s="289">
        <v>17</v>
      </c>
      <c r="S16" s="283"/>
      <c r="T16" s="283"/>
      <c r="U16" s="290"/>
      <c r="V16" s="282">
        <f t="shared" si="2"/>
        <v>801007</v>
      </c>
      <c r="W16" s="292" t="s">
        <v>190</v>
      </c>
      <c r="X16" s="291">
        <v>45323</v>
      </c>
      <c r="Y16" s="291" t="s">
        <v>581</v>
      </c>
      <c r="Z16" s="281">
        <v>1</v>
      </c>
      <c r="AA16" s="282">
        <v>1</v>
      </c>
      <c r="AB16" s="292" t="s">
        <v>38</v>
      </c>
      <c r="AC16" s="293" t="s">
        <v>806</v>
      </c>
    </row>
    <row r="17" spans="1:29" s="280" customFormat="1" x14ac:dyDescent="0.25">
      <c r="A17" s="281" t="s">
        <v>542</v>
      </c>
      <c r="B17" s="282">
        <v>801128</v>
      </c>
      <c r="C17" s="562" t="s">
        <v>543</v>
      </c>
      <c r="D17" s="296" t="s">
        <v>544</v>
      </c>
      <c r="E17" s="295">
        <v>156.81829787234045</v>
      </c>
      <c r="F17" s="285">
        <f t="shared" si="1"/>
        <v>188.18195744680852</v>
      </c>
      <c r="G17" s="286" t="s">
        <v>189</v>
      </c>
      <c r="H17" s="287" t="s">
        <v>189</v>
      </c>
      <c r="I17" s="282" t="s">
        <v>32</v>
      </c>
      <c r="J17" s="282" t="s">
        <v>33</v>
      </c>
      <c r="K17" s="282">
        <v>84039090</v>
      </c>
      <c r="L17" s="282" t="s">
        <v>34</v>
      </c>
      <c r="M17" s="288"/>
      <c r="N17" s="283"/>
      <c r="O17" s="283"/>
      <c r="P17" s="283"/>
      <c r="Q17" s="282">
        <f t="shared" si="0"/>
        <v>19.434999999999995</v>
      </c>
      <c r="R17" s="289">
        <v>16.899999999999999</v>
      </c>
      <c r="S17" s="283"/>
      <c r="T17" s="283"/>
      <c r="U17" s="290"/>
      <c r="V17" s="282">
        <f t="shared" si="2"/>
        <v>801128</v>
      </c>
      <c r="W17" s="292" t="s">
        <v>190</v>
      </c>
      <c r="X17" s="291">
        <v>45323</v>
      </c>
      <c r="Y17" s="291" t="s">
        <v>581</v>
      </c>
      <c r="Z17" s="281">
        <v>1</v>
      </c>
      <c r="AA17" s="282">
        <v>1</v>
      </c>
      <c r="AB17" s="292" t="s">
        <v>38</v>
      </c>
      <c r="AC17" s="293" t="s">
        <v>806</v>
      </c>
    </row>
    <row r="18" spans="1:29" s="280" customFormat="1" x14ac:dyDescent="0.25">
      <c r="A18" s="281" t="s">
        <v>890</v>
      </c>
      <c r="B18" s="282" t="s">
        <v>891</v>
      </c>
      <c r="C18" s="562" t="s">
        <v>892</v>
      </c>
      <c r="D18" s="296" t="s">
        <v>1057</v>
      </c>
      <c r="E18" s="295">
        <v>91.064680851063841</v>
      </c>
      <c r="F18" s="285">
        <f t="shared" si="1"/>
        <v>109.27761702127661</v>
      </c>
      <c r="G18" s="286" t="s">
        <v>189</v>
      </c>
      <c r="H18" s="287" t="s">
        <v>189</v>
      </c>
      <c r="I18" s="282" t="s">
        <v>32</v>
      </c>
      <c r="J18" s="282" t="s">
        <v>33</v>
      </c>
      <c r="K18" s="282">
        <v>84039090</v>
      </c>
      <c r="L18" s="282" t="s">
        <v>34</v>
      </c>
      <c r="M18" s="288"/>
      <c r="N18" s="283"/>
      <c r="O18" s="283"/>
      <c r="P18" s="283"/>
      <c r="Q18" s="282"/>
      <c r="R18" s="289"/>
      <c r="S18" s="283"/>
      <c r="T18" s="283"/>
      <c r="U18" s="290"/>
      <c r="V18" s="282" t="str">
        <f t="shared" si="2"/>
        <v>801235</v>
      </c>
      <c r="W18" s="292" t="s">
        <v>190</v>
      </c>
      <c r="X18" s="291">
        <v>45323</v>
      </c>
      <c r="Y18" s="291" t="s">
        <v>581</v>
      </c>
      <c r="Z18" s="281">
        <v>1</v>
      </c>
      <c r="AA18" s="282">
        <v>1</v>
      </c>
      <c r="AB18" s="292" t="s">
        <v>38</v>
      </c>
      <c r="AC18" s="293" t="s">
        <v>806</v>
      </c>
    </row>
    <row r="19" spans="1:29" s="280" customFormat="1" x14ac:dyDescent="0.25">
      <c r="A19" s="281" t="s">
        <v>567</v>
      </c>
      <c r="B19" s="282">
        <v>801140</v>
      </c>
      <c r="C19" s="562" t="s">
        <v>568</v>
      </c>
      <c r="D19" s="296" t="s">
        <v>569</v>
      </c>
      <c r="E19" s="295">
        <v>303.83617021276598</v>
      </c>
      <c r="F19" s="285">
        <f t="shared" si="1"/>
        <v>364.60340425531916</v>
      </c>
      <c r="G19" s="286" t="s">
        <v>189</v>
      </c>
      <c r="H19" s="287" t="s">
        <v>189</v>
      </c>
      <c r="I19" s="282" t="s">
        <v>32</v>
      </c>
      <c r="J19" s="282" t="s">
        <v>33</v>
      </c>
      <c r="K19" s="282">
        <v>84039090</v>
      </c>
      <c r="L19" s="282" t="s">
        <v>34</v>
      </c>
      <c r="M19" s="288"/>
      <c r="N19" s="283"/>
      <c r="O19" s="283"/>
      <c r="P19" s="283"/>
      <c r="Q19" s="282">
        <f t="shared" si="0"/>
        <v>42.78</v>
      </c>
      <c r="R19" s="289">
        <v>37.200000000000003</v>
      </c>
      <c r="S19" s="283"/>
      <c r="T19" s="283"/>
      <c r="U19" s="290"/>
      <c r="V19" s="282">
        <f t="shared" si="2"/>
        <v>801140</v>
      </c>
      <c r="W19" s="292" t="s">
        <v>190</v>
      </c>
      <c r="X19" s="291">
        <v>45323</v>
      </c>
      <c r="Y19" s="291" t="s">
        <v>581</v>
      </c>
      <c r="Z19" s="281">
        <v>1</v>
      </c>
      <c r="AA19" s="282">
        <v>1</v>
      </c>
      <c r="AB19" s="292" t="s">
        <v>38</v>
      </c>
      <c r="AC19" s="293" t="s">
        <v>806</v>
      </c>
    </row>
    <row r="20" spans="1:29" s="280" customFormat="1" x14ac:dyDescent="0.25">
      <c r="A20" s="281" t="s">
        <v>815</v>
      </c>
      <c r="B20" s="302" t="s">
        <v>826</v>
      </c>
      <c r="C20" s="294" t="s">
        <v>827</v>
      </c>
      <c r="D20" s="453" t="s">
        <v>828</v>
      </c>
      <c r="E20" s="295">
        <v>242.70702127659573</v>
      </c>
      <c r="F20" s="285">
        <f t="shared" si="1"/>
        <v>291.24842553191485</v>
      </c>
      <c r="G20" s="286" t="s">
        <v>189</v>
      </c>
      <c r="H20" s="287" t="s">
        <v>189</v>
      </c>
      <c r="I20" s="282" t="s">
        <v>32</v>
      </c>
      <c r="J20" s="282" t="s">
        <v>33</v>
      </c>
      <c r="K20" s="282">
        <v>84039090</v>
      </c>
      <c r="L20" s="282" t="s">
        <v>34</v>
      </c>
      <c r="M20" s="288"/>
      <c r="N20" s="283"/>
      <c r="O20" s="283"/>
      <c r="P20" s="283"/>
      <c r="Q20" s="282"/>
      <c r="R20" s="289"/>
      <c r="S20" s="283"/>
      <c r="T20" s="283"/>
      <c r="U20" s="290"/>
      <c r="V20" s="282" t="str">
        <f t="shared" si="2"/>
        <v>801211</v>
      </c>
      <c r="W20" s="292" t="s">
        <v>190</v>
      </c>
      <c r="X20" s="291">
        <v>45323</v>
      </c>
      <c r="Y20" s="291" t="s">
        <v>581</v>
      </c>
      <c r="Z20" s="281">
        <v>1</v>
      </c>
      <c r="AA20" s="282">
        <v>1</v>
      </c>
      <c r="AB20" s="292" t="s">
        <v>38</v>
      </c>
      <c r="AC20" s="293" t="s">
        <v>806</v>
      </c>
    </row>
    <row r="21" spans="1:29" s="280" customFormat="1" x14ac:dyDescent="0.25">
      <c r="A21" s="281" t="s">
        <v>211</v>
      </c>
      <c r="B21" s="282">
        <v>801008</v>
      </c>
      <c r="C21" s="562">
        <v>3545021249</v>
      </c>
      <c r="D21" s="297" t="s">
        <v>212</v>
      </c>
      <c r="E21" s="295">
        <v>174.15574468085109</v>
      </c>
      <c r="F21" s="285">
        <f t="shared" si="1"/>
        <v>208.98689361702131</v>
      </c>
      <c r="G21" s="286" t="s">
        <v>189</v>
      </c>
      <c r="H21" s="287" t="s">
        <v>189</v>
      </c>
      <c r="I21" s="282" t="s">
        <v>32</v>
      </c>
      <c r="J21" s="282" t="s">
        <v>33</v>
      </c>
      <c r="K21" s="282">
        <v>84039090</v>
      </c>
      <c r="L21" s="282" t="s">
        <v>34</v>
      </c>
      <c r="M21" s="288"/>
      <c r="N21" s="283"/>
      <c r="O21" s="283"/>
      <c r="P21" s="283"/>
      <c r="Q21" s="282">
        <f t="shared" si="0"/>
        <v>31.049999999999997</v>
      </c>
      <c r="R21" s="289">
        <v>27</v>
      </c>
      <c r="S21" s="283"/>
      <c r="T21" s="283"/>
      <c r="U21" s="290"/>
      <c r="V21" s="282">
        <f t="shared" si="2"/>
        <v>801008</v>
      </c>
      <c r="W21" s="292" t="s">
        <v>190</v>
      </c>
      <c r="X21" s="291">
        <v>45323</v>
      </c>
      <c r="Y21" s="291" t="s">
        <v>581</v>
      </c>
      <c r="Z21" s="281">
        <v>1</v>
      </c>
      <c r="AA21" s="282">
        <v>1</v>
      </c>
      <c r="AB21" s="292" t="s">
        <v>38</v>
      </c>
      <c r="AC21" s="293" t="s">
        <v>806</v>
      </c>
    </row>
    <row r="22" spans="1:29" s="280" customFormat="1" x14ac:dyDescent="0.25">
      <c r="A22" s="281" t="s">
        <v>213</v>
      </c>
      <c r="B22" s="282">
        <v>801009</v>
      </c>
      <c r="C22" s="562">
        <v>3185324019</v>
      </c>
      <c r="D22" s="296" t="s">
        <v>214</v>
      </c>
      <c r="E22" s="295">
        <v>120.30510638297872</v>
      </c>
      <c r="F22" s="285">
        <f t="shared" si="1"/>
        <v>144.36612765957446</v>
      </c>
      <c r="G22" s="286" t="s">
        <v>189</v>
      </c>
      <c r="H22" s="287" t="s">
        <v>189</v>
      </c>
      <c r="I22" s="282" t="s">
        <v>32</v>
      </c>
      <c r="J22" s="282" t="s">
        <v>33</v>
      </c>
      <c r="K22" s="282">
        <v>84039090</v>
      </c>
      <c r="L22" s="282" t="s">
        <v>34</v>
      </c>
      <c r="M22" s="288"/>
      <c r="N22" s="283"/>
      <c r="O22" s="283"/>
      <c r="P22" s="283"/>
      <c r="Q22" s="282">
        <f t="shared" si="0"/>
        <v>15.984999999999999</v>
      </c>
      <c r="R22" s="289">
        <v>13.9</v>
      </c>
      <c r="S22" s="283"/>
      <c r="T22" s="283"/>
      <c r="U22" s="290"/>
      <c r="V22" s="282">
        <f t="shared" si="2"/>
        <v>801009</v>
      </c>
      <c r="W22" s="292" t="s">
        <v>190</v>
      </c>
      <c r="X22" s="291">
        <v>45323</v>
      </c>
      <c r="Y22" s="291" t="s">
        <v>581</v>
      </c>
      <c r="Z22" s="281">
        <v>1</v>
      </c>
      <c r="AA22" s="282">
        <v>1</v>
      </c>
      <c r="AB22" s="292" t="s">
        <v>38</v>
      </c>
      <c r="AC22" s="293" t="s">
        <v>806</v>
      </c>
    </row>
    <row r="23" spans="1:29" s="280" customFormat="1" x14ac:dyDescent="0.25">
      <c r="A23" s="281" t="s">
        <v>215</v>
      </c>
      <c r="B23" s="282">
        <v>801010</v>
      </c>
      <c r="C23" s="562">
        <v>1819419100</v>
      </c>
      <c r="D23" s="283" t="s">
        <v>216</v>
      </c>
      <c r="E23" s="295">
        <v>181.2676595744681</v>
      </c>
      <c r="F23" s="285">
        <f t="shared" si="1"/>
        <v>217.52119148936171</v>
      </c>
      <c r="G23" s="298" t="s">
        <v>217</v>
      </c>
      <c r="H23" s="299">
        <v>0.32</v>
      </c>
      <c r="I23" s="282" t="s">
        <v>32</v>
      </c>
      <c r="J23" s="282" t="s">
        <v>33</v>
      </c>
      <c r="K23" s="282">
        <v>84039090</v>
      </c>
      <c r="L23" s="282" t="s">
        <v>34</v>
      </c>
      <c r="M23" s="288"/>
      <c r="N23" s="283"/>
      <c r="O23" s="283"/>
      <c r="P23" s="283"/>
      <c r="Q23" s="282">
        <f t="shared" si="0"/>
        <v>2.3459999999999996</v>
      </c>
      <c r="R23" s="289">
        <v>2.04</v>
      </c>
      <c r="S23" s="283"/>
      <c r="T23" s="283"/>
      <c r="U23" s="290"/>
      <c r="V23" s="282">
        <f t="shared" si="2"/>
        <v>801010</v>
      </c>
      <c r="W23" s="292" t="s">
        <v>190</v>
      </c>
      <c r="X23" s="291">
        <v>45323</v>
      </c>
      <c r="Y23" s="291" t="s">
        <v>581</v>
      </c>
      <c r="Z23" s="281">
        <v>1</v>
      </c>
      <c r="AA23" s="282">
        <v>1</v>
      </c>
      <c r="AB23" s="292" t="s">
        <v>38</v>
      </c>
      <c r="AC23" s="293" t="s">
        <v>806</v>
      </c>
    </row>
    <row r="24" spans="1:29" s="280" customFormat="1" x14ac:dyDescent="0.25">
      <c r="A24" s="281" t="s">
        <v>218</v>
      </c>
      <c r="B24" s="282">
        <v>801011</v>
      </c>
      <c r="C24" s="562" t="s">
        <v>219</v>
      </c>
      <c r="D24" s="283" t="s">
        <v>220</v>
      </c>
      <c r="E24" s="295">
        <v>155.25</v>
      </c>
      <c r="F24" s="285">
        <f t="shared" si="1"/>
        <v>186.29999999999998</v>
      </c>
      <c r="G24" s="298" t="s">
        <v>217</v>
      </c>
      <c r="H24" s="299">
        <v>0.32</v>
      </c>
      <c r="I24" s="282" t="s">
        <v>32</v>
      </c>
      <c r="J24" s="282" t="s">
        <v>33</v>
      </c>
      <c r="K24" s="282">
        <v>84039090</v>
      </c>
      <c r="L24" s="282" t="s">
        <v>34</v>
      </c>
      <c r="M24" s="288"/>
      <c r="N24" s="283"/>
      <c r="O24" s="283"/>
      <c r="P24" s="283"/>
      <c r="Q24" s="282">
        <f t="shared" si="0"/>
        <v>1.288</v>
      </c>
      <c r="R24" s="289">
        <v>1.1200000000000001</v>
      </c>
      <c r="S24" s="283"/>
      <c r="T24" s="283"/>
      <c r="U24" s="290"/>
      <c r="V24" s="282">
        <f t="shared" si="2"/>
        <v>801011</v>
      </c>
      <c r="W24" s="292" t="s">
        <v>190</v>
      </c>
      <c r="X24" s="291">
        <v>45323</v>
      </c>
      <c r="Y24" s="291" t="s">
        <v>581</v>
      </c>
      <c r="Z24" s="281">
        <v>1</v>
      </c>
      <c r="AA24" s="282">
        <v>1</v>
      </c>
      <c r="AB24" s="292" t="s">
        <v>38</v>
      </c>
      <c r="AC24" s="293" t="s">
        <v>806</v>
      </c>
    </row>
    <row r="25" spans="1:29" s="280" customFormat="1" x14ac:dyDescent="0.25">
      <c r="A25" s="281" t="s">
        <v>221</v>
      </c>
      <c r="B25" s="282">
        <v>801012</v>
      </c>
      <c r="C25" s="562" t="s">
        <v>222</v>
      </c>
      <c r="D25" s="283" t="s">
        <v>223</v>
      </c>
      <c r="E25" s="295">
        <v>48.33</v>
      </c>
      <c r="F25" s="285">
        <f t="shared" si="1"/>
        <v>57.995999999999995</v>
      </c>
      <c r="G25" s="286" t="s">
        <v>189</v>
      </c>
      <c r="H25" s="287" t="s">
        <v>189</v>
      </c>
      <c r="I25" s="282" t="s">
        <v>32</v>
      </c>
      <c r="J25" s="282" t="s">
        <v>33</v>
      </c>
      <c r="K25" s="282">
        <v>84039090</v>
      </c>
      <c r="L25" s="282" t="s">
        <v>34</v>
      </c>
      <c r="M25" s="288"/>
      <c r="N25" s="283"/>
      <c r="O25" s="283"/>
      <c r="P25" s="283"/>
      <c r="Q25" s="282">
        <f t="shared" si="0"/>
        <v>2.3E-2</v>
      </c>
      <c r="R25" s="289">
        <v>0.02</v>
      </c>
      <c r="S25" s="283"/>
      <c r="T25" s="283"/>
      <c r="U25" s="290"/>
      <c r="V25" s="282">
        <f t="shared" si="2"/>
        <v>801012</v>
      </c>
      <c r="W25" s="292" t="s">
        <v>190</v>
      </c>
      <c r="X25" s="291">
        <v>45323</v>
      </c>
      <c r="Y25" s="291" t="s">
        <v>581</v>
      </c>
      <c r="Z25" s="281">
        <v>1</v>
      </c>
      <c r="AA25" s="282">
        <v>1</v>
      </c>
      <c r="AB25" s="292" t="s">
        <v>38</v>
      </c>
      <c r="AC25" s="293" t="s">
        <v>806</v>
      </c>
    </row>
    <row r="26" spans="1:29" s="280" customFormat="1" x14ac:dyDescent="0.25">
      <c r="A26" s="281" t="s">
        <v>224</v>
      </c>
      <c r="B26" s="282">
        <v>801013</v>
      </c>
      <c r="C26" s="562" t="s">
        <v>225</v>
      </c>
      <c r="D26" s="296" t="s">
        <v>226</v>
      </c>
      <c r="E26" s="295">
        <v>32.09553191489362</v>
      </c>
      <c r="F26" s="285">
        <f t="shared" si="1"/>
        <v>38.514638297872345</v>
      </c>
      <c r="G26" s="286" t="s">
        <v>189</v>
      </c>
      <c r="H26" s="287" t="s">
        <v>189</v>
      </c>
      <c r="I26" s="282" t="s">
        <v>32</v>
      </c>
      <c r="J26" s="282" t="s">
        <v>33</v>
      </c>
      <c r="K26" s="282">
        <v>84039090</v>
      </c>
      <c r="L26" s="282" t="s">
        <v>34</v>
      </c>
      <c r="M26" s="288"/>
      <c r="N26" s="283"/>
      <c r="O26" s="283"/>
      <c r="P26" s="283"/>
      <c r="Q26" s="282">
        <f t="shared" si="0"/>
        <v>0.78200000000000003</v>
      </c>
      <c r="R26" s="289">
        <v>0.68</v>
      </c>
      <c r="S26" s="283"/>
      <c r="T26" s="283"/>
      <c r="U26" s="290"/>
      <c r="V26" s="282">
        <f t="shared" si="2"/>
        <v>801013</v>
      </c>
      <c r="W26" s="292" t="s">
        <v>190</v>
      </c>
      <c r="X26" s="291">
        <v>45323</v>
      </c>
      <c r="Y26" s="291" t="s">
        <v>581</v>
      </c>
      <c r="Z26" s="281">
        <v>1</v>
      </c>
      <c r="AA26" s="282">
        <v>1</v>
      </c>
      <c r="AB26" s="292" t="s">
        <v>38</v>
      </c>
      <c r="AC26" s="293" t="s">
        <v>806</v>
      </c>
    </row>
    <row r="27" spans="1:29" s="280" customFormat="1" x14ac:dyDescent="0.25">
      <c r="A27" s="281" t="s">
        <v>227</v>
      </c>
      <c r="B27" s="282">
        <v>801014</v>
      </c>
      <c r="C27" s="562" t="s">
        <v>228</v>
      </c>
      <c r="D27" s="283" t="s">
        <v>229</v>
      </c>
      <c r="E27" s="295">
        <v>48.38170212765958</v>
      </c>
      <c r="F27" s="285">
        <f t="shared" si="1"/>
        <v>58.058042553191491</v>
      </c>
      <c r="G27" s="286" t="s">
        <v>189</v>
      </c>
      <c r="H27" s="287" t="s">
        <v>189</v>
      </c>
      <c r="I27" s="282" t="s">
        <v>32</v>
      </c>
      <c r="J27" s="282" t="s">
        <v>33</v>
      </c>
      <c r="K27" s="282">
        <v>84039090</v>
      </c>
      <c r="L27" s="282" t="s">
        <v>34</v>
      </c>
      <c r="M27" s="288"/>
      <c r="N27" s="283"/>
      <c r="O27" s="283"/>
      <c r="P27" s="283"/>
      <c r="Q27" s="282">
        <f t="shared" si="0"/>
        <v>2.3E-2</v>
      </c>
      <c r="R27" s="289">
        <v>0.02</v>
      </c>
      <c r="S27" s="283"/>
      <c r="T27" s="283"/>
      <c r="U27" s="290"/>
      <c r="V27" s="282">
        <f t="shared" si="2"/>
        <v>801014</v>
      </c>
      <c r="W27" s="292" t="s">
        <v>190</v>
      </c>
      <c r="X27" s="291">
        <v>45323</v>
      </c>
      <c r="Y27" s="291" t="s">
        <v>581</v>
      </c>
      <c r="Z27" s="281">
        <v>1</v>
      </c>
      <c r="AA27" s="282">
        <v>1</v>
      </c>
      <c r="AB27" s="292" t="s">
        <v>38</v>
      </c>
      <c r="AC27" s="293" t="s">
        <v>806</v>
      </c>
    </row>
    <row r="28" spans="1:29" s="280" customFormat="1" x14ac:dyDescent="0.25">
      <c r="A28" s="281" t="s">
        <v>230</v>
      </c>
      <c r="B28" s="282">
        <v>801015</v>
      </c>
      <c r="C28" s="562">
        <v>1041625088</v>
      </c>
      <c r="D28" s="283" t="s">
        <v>231</v>
      </c>
      <c r="E28" s="295">
        <v>307.74255319148938</v>
      </c>
      <c r="F28" s="285">
        <f t="shared" si="1"/>
        <v>369.29106382978722</v>
      </c>
      <c r="G28" s="286" t="s">
        <v>189</v>
      </c>
      <c r="H28" s="287" t="s">
        <v>189</v>
      </c>
      <c r="I28" s="282" t="s">
        <v>32</v>
      </c>
      <c r="J28" s="282" t="s">
        <v>33</v>
      </c>
      <c r="K28" s="282">
        <v>84039090</v>
      </c>
      <c r="L28" s="282" t="s">
        <v>34</v>
      </c>
      <c r="M28" s="288"/>
      <c r="N28" s="283"/>
      <c r="O28" s="283"/>
      <c r="P28" s="283"/>
      <c r="Q28" s="282">
        <f t="shared" si="0"/>
        <v>3.1280000000000001</v>
      </c>
      <c r="R28" s="289">
        <v>2.72</v>
      </c>
      <c r="S28" s="283"/>
      <c r="T28" s="283"/>
      <c r="U28" s="290"/>
      <c r="V28" s="282">
        <f t="shared" si="2"/>
        <v>801015</v>
      </c>
      <c r="W28" s="292" t="s">
        <v>190</v>
      </c>
      <c r="X28" s="291">
        <v>45323</v>
      </c>
      <c r="Y28" s="291" t="s">
        <v>581</v>
      </c>
      <c r="Z28" s="281">
        <v>1</v>
      </c>
      <c r="AA28" s="282">
        <v>1</v>
      </c>
      <c r="AB28" s="292" t="s">
        <v>38</v>
      </c>
      <c r="AC28" s="293" t="s">
        <v>806</v>
      </c>
    </row>
    <row r="29" spans="1:29" s="280" customFormat="1" x14ac:dyDescent="0.25">
      <c r="A29" s="281" t="s">
        <v>232</v>
      </c>
      <c r="B29" s="282">
        <v>801016</v>
      </c>
      <c r="C29" s="562" t="s">
        <v>233</v>
      </c>
      <c r="D29" s="283" t="s">
        <v>234</v>
      </c>
      <c r="E29" s="295">
        <v>2.7517021276595743</v>
      </c>
      <c r="F29" s="285">
        <f t="shared" si="1"/>
        <v>3.3020425531914892</v>
      </c>
      <c r="G29" s="286" t="s">
        <v>189</v>
      </c>
      <c r="H29" s="287" t="s">
        <v>189</v>
      </c>
      <c r="I29" s="282" t="s">
        <v>32</v>
      </c>
      <c r="J29" s="282" t="s">
        <v>33</v>
      </c>
      <c r="K29" s="282">
        <v>84039090</v>
      </c>
      <c r="L29" s="282" t="s">
        <v>34</v>
      </c>
      <c r="M29" s="288"/>
      <c r="N29" s="283"/>
      <c r="O29" s="283"/>
      <c r="P29" s="283"/>
      <c r="Q29" s="282">
        <f t="shared" si="0"/>
        <v>5.7499999999999996E-2</v>
      </c>
      <c r="R29" s="289">
        <v>0.05</v>
      </c>
      <c r="S29" s="283"/>
      <c r="T29" s="283"/>
      <c r="U29" s="290"/>
      <c r="V29" s="282">
        <f t="shared" si="2"/>
        <v>801016</v>
      </c>
      <c r="W29" s="292" t="s">
        <v>190</v>
      </c>
      <c r="X29" s="291">
        <v>45323</v>
      </c>
      <c r="Y29" s="291" t="s">
        <v>581</v>
      </c>
      <c r="Z29" s="281">
        <v>1</v>
      </c>
      <c r="AA29" s="282">
        <v>1</v>
      </c>
      <c r="AB29" s="292" t="s">
        <v>38</v>
      </c>
      <c r="AC29" s="293" t="s">
        <v>806</v>
      </c>
    </row>
    <row r="30" spans="1:29" s="280" customFormat="1" x14ac:dyDescent="0.25">
      <c r="A30" s="281" t="s">
        <v>235</v>
      </c>
      <c r="B30" s="282">
        <v>801017</v>
      </c>
      <c r="C30" s="562" t="s">
        <v>236</v>
      </c>
      <c r="D30" s="283" t="s">
        <v>231</v>
      </c>
      <c r="E30" s="295">
        <v>449.13063829787234</v>
      </c>
      <c r="F30" s="285">
        <f t="shared" si="1"/>
        <v>538.95676595744681</v>
      </c>
      <c r="G30" s="286" t="s">
        <v>189</v>
      </c>
      <c r="H30" s="287" t="s">
        <v>189</v>
      </c>
      <c r="I30" s="282" t="s">
        <v>32</v>
      </c>
      <c r="J30" s="282" t="s">
        <v>33</v>
      </c>
      <c r="K30" s="282">
        <v>84039090</v>
      </c>
      <c r="L30" s="282" t="s">
        <v>34</v>
      </c>
      <c r="M30" s="288"/>
      <c r="N30" s="283"/>
      <c r="O30" s="283"/>
      <c r="P30" s="283"/>
      <c r="Q30" s="282">
        <f t="shared" si="0"/>
        <v>5.1749999999999998</v>
      </c>
      <c r="R30" s="289">
        <v>4.5</v>
      </c>
      <c r="S30" s="283"/>
      <c r="T30" s="283"/>
      <c r="U30" s="290"/>
      <c r="V30" s="282">
        <f t="shared" si="2"/>
        <v>801017</v>
      </c>
      <c r="W30" s="292" t="s">
        <v>190</v>
      </c>
      <c r="X30" s="291">
        <v>45323</v>
      </c>
      <c r="Y30" s="291" t="s">
        <v>581</v>
      </c>
      <c r="Z30" s="281">
        <v>1</v>
      </c>
      <c r="AA30" s="282">
        <v>1</v>
      </c>
      <c r="AB30" s="292" t="s">
        <v>38</v>
      </c>
      <c r="AC30" s="293" t="s">
        <v>806</v>
      </c>
    </row>
    <row r="31" spans="1:29" s="280" customFormat="1" x14ac:dyDescent="0.25">
      <c r="A31" s="281" t="s">
        <v>650</v>
      </c>
      <c r="B31" s="282" t="s">
        <v>651</v>
      </c>
      <c r="C31" s="562" t="s">
        <v>652</v>
      </c>
      <c r="D31" s="283" t="s">
        <v>735</v>
      </c>
      <c r="E31" s="295">
        <v>35.79510638297873</v>
      </c>
      <c r="F31" s="285">
        <f t="shared" si="1"/>
        <v>42.954127659574475</v>
      </c>
      <c r="G31" s="286" t="s">
        <v>189</v>
      </c>
      <c r="H31" s="287" t="s">
        <v>189</v>
      </c>
      <c r="I31" s="282" t="s">
        <v>32</v>
      </c>
      <c r="J31" s="282" t="s">
        <v>33</v>
      </c>
      <c r="K31" s="282">
        <v>84039090</v>
      </c>
      <c r="L31" s="282" t="s">
        <v>34</v>
      </c>
      <c r="M31" s="288"/>
      <c r="N31" s="283"/>
      <c r="O31" s="283"/>
      <c r="P31" s="283"/>
      <c r="Q31" s="282">
        <f t="shared" si="0"/>
        <v>0.89699999999999991</v>
      </c>
      <c r="R31" s="289">
        <v>0.78</v>
      </c>
      <c r="S31" s="283"/>
      <c r="T31" s="283"/>
      <c r="U31" s="290"/>
      <c r="V31" s="282" t="str">
        <f t="shared" si="2"/>
        <v>801150</v>
      </c>
      <c r="W31" s="292" t="s">
        <v>190</v>
      </c>
      <c r="X31" s="291">
        <v>45323</v>
      </c>
      <c r="Y31" s="291" t="s">
        <v>581</v>
      </c>
      <c r="Z31" s="281">
        <v>1</v>
      </c>
      <c r="AA31" s="282">
        <v>1</v>
      </c>
      <c r="AB31" s="292" t="s">
        <v>38</v>
      </c>
      <c r="AC31" s="293" t="s">
        <v>806</v>
      </c>
    </row>
    <row r="32" spans="1:29" s="280" customFormat="1" x14ac:dyDescent="0.25">
      <c r="A32" s="281" t="s">
        <v>237</v>
      </c>
      <c r="B32" s="282">
        <v>801018</v>
      </c>
      <c r="C32" s="562">
        <v>3363074048</v>
      </c>
      <c r="D32" s="283" t="s">
        <v>238</v>
      </c>
      <c r="E32" s="295">
        <v>25.207659574468085</v>
      </c>
      <c r="F32" s="285">
        <f t="shared" si="1"/>
        <v>30.249191489361699</v>
      </c>
      <c r="G32" s="286" t="s">
        <v>189</v>
      </c>
      <c r="H32" s="287" t="s">
        <v>189</v>
      </c>
      <c r="I32" s="282" t="s">
        <v>32</v>
      </c>
      <c r="J32" s="282" t="s">
        <v>33</v>
      </c>
      <c r="K32" s="282">
        <v>84039090</v>
      </c>
      <c r="L32" s="282" t="s">
        <v>34</v>
      </c>
      <c r="M32" s="288"/>
      <c r="N32" s="283"/>
      <c r="O32" s="283"/>
      <c r="P32" s="283"/>
      <c r="Q32" s="282">
        <f t="shared" si="0"/>
        <v>9.1999999999999998E-2</v>
      </c>
      <c r="R32" s="289">
        <v>0.08</v>
      </c>
      <c r="S32" s="283"/>
      <c r="T32" s="283"/>
      <c r="U32" s="290"/>
      <c r="V32" s="282">
        <f t="shared" si="2"/>
        <v>801018</v>
      </c>
      <c r="W32" s="292" t="s">
        <v>190</v>
      </c>
      <c r="X32" s="291">
        <v>45323</v>
      </c>
      <c r="Y32" s="291" t="s">
        <v>581</v>
      </c>
      <c r="Z32" s="281">
        <v>1</v>
      </c>
      <c r="AA32" s="282">
        <v>1</v>
      </c>
      <c r="AB32" s="292" t="s">
        <v>38</v>
      </c>
      <c r="AC32" s="293" t="s">
        <v>806</v>
      </c>
    </row>
    <row r="33" spans="1:29" s="280" customFormat="1" x14ac:dyDescent="0.25">
      <c r="A33" s="281" t="s">
        <v>239</v>
      </c>
      <c r="B33" s="282">
        <v>801019</v>
      </c>
      <c r="C33" s="562">
        <v>885292203</v>
      </c>
      <c r="D33" s="283" t="s">
        <v>240</v>
      </c>
      <c r="E33" s="295">
        <v>353.55638297872343</v>
      </c>
      <c r="F33" s="285">
        <f t="shared" si="1"/>
        <v>424.2676595744681</v>
      </c>
      <c r="G33" s="298" t="s">
        <v>217</v>
      </c>
      <c r="H33" s="299">
        <v>0.32</v>
      </c>
      <c r="I33" s="282" t="s">
        <v>32</v>
      </c>
      <c r="J33" s="282" t="s">
        <v>33</v>
      </c>
      <c r="K33" s="282">
        <v>84039090</v>
      </c>
      <c r="L33" s="282" t="s">
        <v>34</v>
      </c>
      <c r="M33" s="288"/>
      <c r="N33" s="283"/>
      <c r="O33" s="283"/>
      <c r="P33" s="283"/>
      <c r="Q33" s="282">
        <f t="shared" si="0"/>
        <v>0.80499999999999994</v>
      </c>
      <c r="R33" s="289">
        <v>0.7</v>
      </c>
      <c r="S33" s="283"/>
      <c r="T33" s="283"/>
      <c r="U33" s="290"/>
      <c r="V33" s="282">
        <f t="shared" si="2"/>
        <v>801019</v>
      </c>
      <c r="W33" s="292" t="s">
        <v>190</v>
      </c>
      <c r="X33" s="291">
        <v>45323</v>
      </c>
      <c r="Y33" s="291" t="s">
        <v>581</v>
      </c>
      <c r="Z33" s="281">
        <v>1</v>
      </c>
      <c r="AA33" s="282">
        <v>1</v>
      </c>
      <c r="AB33" s="292" t="s">
        <v>38</v>
      </c>
      <c r="AC33" s="293" t="s">
        <v>806</v>
      </c>
    </row>
    <row r="34" spans="1:29" s="280" customFormat="1" x14ac:dyDescent="0.25">
      <c r="A34" s="281" t="s">
        <v>241</v>
      </c>
      <c r="B34" s="282">
        <v>801020</v>
      </c>
      <c r="C34" s="562">
        <v>4293018198</v>
      </c>
      <c r="D34" s="283" t="s">
        <v>242</v>
      </c>
      <c r="E34" s="295">
        <v>88.117659574468107</v>
      </c>
      <c r="F34" s="285">
        <f t="shared" si="1"/>
        <v>105.74119148936173</v>
      </c>
      <c r="G34" s="286" t="s">
        <v>189</v>
      </c>
      <c r="H34" s="287" t="s">
        <v>189</v>
      </c>
      <c r="I34" s="282" t="s">
        <v>32</v>
      </c>
      <c r="J34" s="282" t="s">
        <v>33</v>
      </c>
      <c r="K34" s="282">
        <v>84039090</v>
      </c>
      <c r="L34" s="282" t="s">
        <v>34</v>
      </c>
      <c r="M34" s="288"/>
      <c r="N34" s="283"/>
      <c r="O34" s="283"/>
      <c r="P34" s="283"/>
      <c r="Q34" s="282">
        <f t="shared" si="0"/>
        <v>0.97749999999999992</v>
      </c>
      <c r="R34" s="289">
        <v>0.85</v>
      </c>
      <c r="S34" s="283"/>
      <c r="T34" s="283"/>
      <c r="U34" s="290"/>
      <c r="V34" s="282">
        <f t="shared" si="2"/>
        <v>801020</v>
      </c>
      <c r="W34" s="292" t="s">
        <v>190</v>
      </c>
      <c r="X34" s="291">
        <v>45323</v>
      </c>
      <c r="Y34" s="291" t="s">
        <v>581</v>
      </c>
      <c r="Z34" s="281">
        <v>1</v>
      </c>
      <c r="AA34" s="282">
        <v>1</v>
      </c>
      <c r="AB34" s="292" t="s">
        <v>38</v>
      </c>
      <c r="AC34" s="293" t="s">
        <v>806</v>
      </c>
    </row>
    <row r="35" spans="1:29" s="280" customFormat="1" x14ac:dyDescent="0.25">
      <c r="A35" s="281" t="s">
        <v>243</v>
      </c>
      <c r="B35" s="282">
        <v>801021</v>
      </c>
      <c r="C35" s="562" t="s">
        <v>244</v>
      </c>
      <c r="D35" s="283" t="s">
        <v>245</v>
      </c>
      <c r="E35" s="295">
        <v>127.52042553191491</v>
      </c>
      <c r="F35" s="285">
        <f t="shared" si="1"/>
        <v>153.0245106382979</v>
      </c>
      <c r="G35" s="286" t="s">
        <v>189</v>
      </c>
      <c r="H35" s="287" t="s">
        <v>189</v>
      </c>
      <c r="I35" s="282" t="s">
        <v>32</v>
      </c>
      <c r="J35" s="282" t="s">
        <v>33</v>
      </c>
      <c r="K35" s="282">
        <v>84039090</v>
      </c>
      <c r="L35" s="282" t="s">
        <v>34</v>
      </c>
      <c r="M35" s="288"/>
      <c r="N35" s="283"/>
      <c r="O35" s="283"/>
      <c r="P35" s="283"/>
      <c r="Q35" s="282">
        <f t="shared" si="0"/>
        <v>0.96599999999999986</v>
      </c>
      <c r="R35" s="289">
        <v>0.84</v>
      </c>
      <c r="S35" s="283"/>
      <c r="T35" s="283"/>
      <c r="U35" s="290"/>
      <c r="V35" s="282">
        <f t="shared" si="2"/>
        <v>801021</v>
      </c>
      <c r="W35" s="292" t="s">
        <v>190</v>
      </c>
      <c r="X35" s="291">
        <v>45323</v>
      </c>
      <c r="Y35" s="291" t="s">
        <v>581</v>
      </c>
      <c r="Z35" s="281">
        <v>1</v>
      </c>
      <c r="AA35" s="282">
        <v>1</v>
      </c>
      <c r="AB35" s="292" t="s">
        <v>38</v>
      </c>
      <c r="AC35" s="293" t="s">
        <v>806</v>
      </c>
    </row>
    <row r="36" spans="1:29" s="280" customFormat="1" x14ac:dyDescent="0.25">
      <c r="A36" s="281" t="s">
        <v>246</v>
      </c>
      <c r="B36" s="282">
        <v>801022</v>
      </c>
      <c r="C36" s="562" t="s">
        <v>247</v>
      </c>
      <c r="D36" s="283" t="s">
        <v>248</v>
      </c>
      <c r="E36" s="295">
        <v>42.493404255319156</v>
      </c>
      <c r="F36" s="285">
        <f t="shared" si="1"/>
        <v>50.992085106382987</v>
      </c>
      <c r="G36" s="298" t="s">
        <v>217</v>
      </c>
      <c r="H36" s="299">
        <v>0.32</v>
      </c>
      <c r="I36" s="282" t="s">
        <v>32</v>
      </c>
      <c r="J36" s="282" t="s">
        <v>33</v>
      </c>
      <c r="K36" s="282">
        <v>84039090</v>
      </c>
      <c r="L36" s="282" t="s">
        <v>34</v>
      </c>
      <c r="M36" s="288"/>
      <c r="N36" s="283"/>
      <c r="O36" s="283"/>
      <c r="P36" s="283"/>
      <c r="Q36" s="282">
        <f t="shared" si="0"/>
        <v>1.1499999999999999</v>
      </c>
      <c r="R36" s="289">
        <v>1</v>
      </c>
      <c r="S36" s="283"/>
      <c r="T36" s="283"/>
      <c r="U36" s="290"/>
      <c r="V36" s="282">
        <f t="shared" si="2"/>
        <v>801022</v>
      </c>
      <c r="W36" s="292" t="s">
        <v>190</v>
      </c>
      <c r="X36" s="291">
        <v>45323</v>
      </c>
      <c r="Y36" s="291" t="s">
        <v>581</v>
      </c>
      <c r="Z36" s="281">
        <v>1</v>
      </c>
      <c r="AA36" s="282">
        <v>1</v>
      </c>
      <c r="AB36" s="292" t="s">
        <v>38</v>
      </c>
      <c r="AC36" s="293" t="s">
        <v>806</v>
      </c>
    </row>
    <row r="37" spans="1:29" s="280" customFormat="1" x14ac:dyDescent="0.25">
      <c r="A37" s="281" t="s">
        <v>249</v>
      </c>
      <c r="B37" s="282">
        <v>801023</v>
      </c>
      <c r="C37" s="562" t="s">
        <v>250</v>
      </c>
      <c r="D37" s="283" t="s">
        <v>251</v>
      </c>
      <c r="E37" s="295">
        <v>58.681914893617027</v>
      </c>
      <c r="F37" s="285">
        <f t="shared" si="1"/>
        <v>70.418297872340432</v>
      </c>
      <c r="G37" s="286" t="s">
        <v>189</v>
      </c>
      <c r="H37" s="287" t="s">
        <v>189</v>
      </c>
      <c r="I37" s="282" t="s">
        <v>32</v>
      </c>
      <c r="J37" s="282" t="s">
        <v>33</v>
      </c>
      <c r="K37" s="282">
        <v>84039090</v>
      </c>
      <c r="L37" s="282" t="s">
        <v>34</v>
      </c>
      <c r="M37" s="288"/>
      <c r="N37" s="283"/>
      <c r="O37" s="283"/>
      <c r="P37" s="283"/>
      <c r="Q37" s="282">
        <f t="shared" si="0"/>
        <v>0.22999999999999998</v>
      </c>
      <c r="R37" s="289">
        <v>0.2</v>
      </c>
      <c r="S37" s="283"/>
      <c r="T37" s="283"/>
      <c r="U37" s="290"/>
      <c r="V37" s="282">
        <f t="shared" si="2"/>
        <v>801023</v>
      </c>
      <c r="W37" s="292" t="s">
        <v>190</v>
      </c>
      <c r="X37" s="291">
        <v>45323</v>
      </c>
      <c r="Y37" s="291" t="s">
        <v>581</v>
      </c>
      <c r="Z37" s="281">
        <v>1</v>
      </c>
      <c r="AA37" s="282">
        <v>1</v>
      </c>
      <c r="AB37" s="292" t="s">
        <v>38</v>
      </c>
      <c r="AC37" s="293" t="s">
        <v>806</v>
      </c>
    </row>
    <row r="38" spans="1:29" s="280" customFormat="1" x14ac:dyDescent="0.25">
      <c r="A38" s="281" t="s">
        <v>252</v>
      </c>
      <c r="B38" s="282">
        <v>801024</v>
      </c>
      <c r="C38" s="562" t="s">
        <v>253</v>
      </c>
      <c r="D38" s="450" t="s">
        <v>254</v>
      </c>
      <c r="E38" s="295">
        <v>1.4706382978723405</v>
      </c>
      <c r="F38" s="285">
        <f t="shared" si="1"/>
        <v>1.7647659574468084</v>
      </c>
      <c r="G38" s="286" t="s">
        <v>189</v>
      </c>
      <c r="H38" s="287" t="s">
        <v>189</v>
      </c>
      <c r="I38" s="282" t="s">
        <v>32</v>
      </c>
      <c r="J38" s="282" t="s">
        <v>33</v>
      </c>
      <c r="K38" s="282">
        <v>84039090</v>
      </c>
      <c r="L38" s="282" t="s">
        <v>34</v>
      </c>
      <c r="M38" s="288"/>
      <c r="N38" s="283"/>
      <c r="O38" s="283"/>
      <c r="P38" s="283"/>
      <c r="Q38" s="282">
        <f t="shared" si="0"/>
        <v>1.15E-2</v>
      </c>
      <c r="R38" s="289">
        <v>0.01</v>
      </c>
      <c r="S38" s="283"/>
      <c r="T38" s="283"/>
      <c r="U38" s="290"/>
      <c r="V38" s="282">
        <f t="shared" si="2"/>
        <v>801024</v>
      </c>
      <c r="W38" s="292" t="s">
        <v>190</v>
      </c>
      <c r="X38" s="291">
        <v>45323</v>
      </c>
      <c r="Y38" s="291" t="s">
        <v>581</v>
      </c>
      <c r="Z38" s="281">
        <v>1</v>
      </c>
      <c r="AA38" s="282">
        <v>1</v>
      </c>
      <c r="AB38" s="292" t="s">
        <v>38</v>
      </c>
      <c r="AC38" s="293" t="s">
        <v>806</v>
      </c>
    </row>
    <row r="39" spans="1:29" s="280" customFormat="1" x14ac:dyDescent="0.25">
      <c r="A39" s="281" t="s">
        <v>255</v>
      </c>
      <c r="B39" s="282">
        <v>801025</v>
      </c>
      <c r="C39" s="562" t="s">
        <v>256</v>
      </c>
      <c r="D39" s="450" t="s">
        <v>257</v>
      </c>
      <c r="E39" s="295">
        <v>1.5165957446808509</v>
      </c>
      <c r="F39" s="285">
        <f t="shared" si="1"/>
        <v>1.8199148936170211</v>
      </c>
      <c r="G39" s="286" t="s">
        <v>189</v>
      </c>
      <c r="H39" s="287" t="s">
        <v>189</v>
      </c>
      <c r="I39" s="282" t="s">
        <v>32</v>
      </c>
      <c r="J39" s="282" t="s">
        <v>33</v>
      </c>
      <c r="K39" s="282">
        <v>84039090</v>
      </c>
      <c r="L39" s="282" t="s">
        <v>34</v>
      </c>
      <c r="M39" s="288"/>
      <c r="N39" s="283"/>
      <c r="O39" s="283"/>
      <c r="P39" s="283"/>
      <c r="Q39" s="282">
        <f t="shared" si="0"/>
        <v>1.15E-2</v>
      </c>
      <c r="R39" s="289">
        <v>0.01</v>
      </c>
      <c r="S39" s="283"/>
      <c r="T39" s="283"/>
      <c r="U39" s="290"/>
      <c r="V39" s="282">
        <f t="shared" si="2"/>
        <v>801025</v>
      </c>
      <c r="W39" s="292" t="s">
        <v>190</v>
      </c>
      <c r="X39" s="291">
        <v>45323</v>
      </c>
      <c r="Y39" s="291" t="s">
        <v>581</v>
      </c>
      <c r="Z39" s="281">
        <v>1</v>
      </c>
      <c r="AA39" s="282">
        <v>1</v>
      </c>
      <c r="AB39" s="292" t="s">
        <v>38</v>
      </c>
      <c r="AC39" s="293" t="s">
        <v>806</v>
      </c>
    </row>
    <row r="40" spans="1:29" s="280" customFormat="1" x14ac:dyDescent="0.25">
      <c r="A40" s="281" t="s">
        <v>653</v>
      </c>
      <c r="B40" s="282" t="s">
        <v>654</v>
      </c>
      <c r="C40" s="562" t="s">
        <v>655</v>
      </c>
      <c r="D40" s="450" t="s">
        <v>736</v>
      </c>
      <c r="E40" s="295">
        <v>86.784893617021282</v>
      </c>
      <c r="F40" s="285">
        <f t="shared" si="1"/>
        <v>104.14187234042554</v>
      </c>
      <c r="G40" s="286" t="s">
        <v>189</v>
      </c>
      <c r="H40" s="287" t="s">
        <v>189</v>
      </c>
      <c r="I40" s="282" t="s">
        <v>32</v>
      </c>
      <c r="J40" s="282" t="s">
        <v>33</v>
      </c>
      <c r="K40" s="282">
        <v>84039090</v>
      </c>
      <c r="L40" s="282" t="s">
        <v>34</v>
      </c>
      <c r="M40" s="288"/>
      <c r="N40" s="283"/>
      <c r="O40" s="283"/>
      <c r="P40" s="283"/>
      <c r="Q40" s="282">
        <f t="shared" si="0"/>
        <v>3.2659999999999996</v>
      </c>
      <c r="R40" s="289">
        <v>2.84</v>
      </c>
      <c r="S40" s="283"/>
      <c r="T40" s="283"/>
      <c r="U40" s="290"/>
      <c r="V40" s="282" t="str">
        <f t="shared" si="2"/>
        <v>801146</v>
      </c>
      <c r="W40" s="292" t="s">
        <v>190</v>
      </c>
      <c r="X40" s="291">
        <v>45323</v>
      </c>
      <c r="Y40" s="291" t="s">
        <v>581</v>
      </c>
      <c r="Z40" s="281">
        <v>1</v>
      </c>
      <c r="AA40" s="282">
        <v>1</v>
      </c>
      <c r="AB40" s="292" t="s">
        <v>38</v>
      </c>
      <c r="AC40" s="293" t="s">
        <v>806</v>
      </c>
    </row>
    <row r="41" spans="1:29" s="280" customFormat="1" x14ac:dyDescent="0.25">
      <c r="A41" s="281" t="s">
        <v>258</v>
      </c>
      <c r="B41" s="282">
        <v>801026</v>
      </c>
      <c r="C41" s="562" t="s">
        <v>259</v>
      </c>
      <c r="D41" s="450" t="s">
        <v>260</v>
      </c>
      <c r="E41" s="295">
        <v>1.5165957446808509</v>
      </c>
      <c r="F41" s="285">
        <f t="shared" si="1"/>
        <v>1.8199148936170211</v>
      </c>
      <c r="G41" s="286" t="s">
        <v>189</v>
      </c>
      <c r="H41" s="287" t="s">
        <v>189</v>
      </c>
      <c r="I41" s="282" t="s">
        <v>32</v>
      </c>
      <c r="J41" s="282" t="s">
        <v>33</v>
      </c>
      <c r="K41" s="282">
        <v>84039090</v>
      </c>
      <c r="L41" s="282" t="s">
        <v>34</v>
      </c>
      <c r="M41" s="288"/>
      <c r="N41" s="283"/>
      <c r="O41" s="283"/>
      <c r="P41" s="283"/>
      <c r="Q41" s="282">
        <f t="shared" si="0"/>
        <v>1.15E-2</v>
      </c>
      <c r="R41" s="289">
        <v>0.01</v>
      </c>
      <c r="S41" s="283"/>
      <c r="T41" s="283"/>
      <c r="U41" s="290"/>
      <c r="V41" s="282">
        <f t="shared" si="2"/>
        <v>801026</v>
      </c>
      <c r="W41" s="292" t="s">
        <v>190</v>
      </c>
      <c r="X41" s="291">
        <v>45323</v>
      </c>
      <c r="Y41" s="291" t="s">
        <v>581</v>
      </c>
      <c r="Z41" s="281">
        <v>1</v>
      </c>
      <c r="AA41" s="282">
        <v>1</v>
      </c>
      <c r="AB41" s="292" t="s">
        <v>38</v>
      </c>
      <c r="AC41" s="293" t="s">
        <v>806</v>
      </c>
    </row>
    <row r="42" spans="1:29" s="280" customFormat="1" x14ac:dyDescent="0.25">
      <c r="A42" s="281" t="s">
        <v>656</v>
      </c>
      <c r="B42" s="282" t="s">
        <v>657</v>
      </c>
      <c r="C42" s="562" t="s">
        <v>658</v>
      </c>
      <c r="D42" s="450" t="s">
        <v>737</v>
      </c>
      <c r="E42" s="295">
        <v>88.163617021276607</v>
      </c>
      <c r="F42" s="285">
        <f t="shared" si="1"/>
        <v>105.79634042553192</v>
      </c>
      <c r="G42" s="286" t="s">
        <v>189</v>
      </c>
      <c r="H42" s="294" t="s">
        <v>189</v>
      </c>
      <c r="I42" s="282" t="s">
        <v>32</v>
      </c>
      <c r="J42" s="282" t="s">
        <v>33</v>
      </c>
      <c r="K42" s="282">
        <v>84039090</v>
      </c>
      <c r="L42" s="282" t="s">
        <v>34</v>
      </c>
      <c r="M42" s="288"/>
      <c r="N42" s="283"/>
      <c r="O42" s="283"/>
      <c r="P42" s="283"/>
      <c r="Q42" s="282">
        <f t="shared" si="0"/>
        <v>2.024</v>
      </c>
      <c r="R42" s="289">
        <v>1.76</v>
      </c>
      <c r="S42" s="283"/>
      <c r="T42" s="283"/>
      <c r="U42" s="290"/>
      <c r="V42" s="282" t="str">
        <f t="shared" si="2"/>
        <v>801145</v>
      </c>
      <c r="W42" s="292" t="s">
        <v>190</v>
      </c>
      <c r="X42" s="291">
        <v>45323</v>
      </c>
      <c r="Y42" s="291" t="s">
        <v>581</v>
      </c>
      <c r="Z42" s="281">
        <v>1</v>
      </c>
      <c r="AA42" s="282">
        <v>1</v>
      </c>
      <c r="AB42" s="292" t="s">
        <v>38</v>
      </c>
      <c r="AC42" s="293" t="s">
        <v>806</v>
      </c>
    </row>
    <row r="43" spans="1:29" s="280" customFormat="1" x14ac:dyDescent="0.25">
      <c r="A43" s="455" t="s">
        <v>1035</v>
      </c>
      <c r="B43" s="578" t="s">
        <v>1036</v>
      </c>
      <c r="C43" s="455" t="s">
        <v>1038</v>
      </c>
      <c r="D43" s="456" t="s">
        <v>1037</v>
      </c>
      <c r="E43" s="295">
        <v>293.20999999999998</v>
      </c>
      <c r="F43" s="285">
        <f t="shared" si="1"/>
        <v>351.85199999999998</v>
      </c>
      <c r="G43" s="286"/>
      <c r="H43" s="294"/>
      <c r="I43" s="282" t="s">
        <v>32</v>
      </c>
      <c r="J43" s="282" t="s">
        <v>33</v>
      </c>
      <c r="K43" s="282">
        <v>84039090</v>
      </c>
      <c r="L43" s="282" t="s">
        <v>34</v>
      </c>
      <c r="M43" s="288"/>
      <c r="N43" s="283"/>
      <c r="O43" s="283"/>
      <c r="P43" s="283"/>
      <c r="Q43" s="282"/>
      <c r="R43" s="289"/>
      <c r="S43" s="283"/>
      <c r="T43" s="283"/>
      <c r="U43" s="290"/>
      <c r="V43" s="282" t="str">
        <f t="shared" si="2"/>
        <v>801266</v>
      </c>
      <c r="W43" s="292" t="s">
        <v>190</v>
      </c>
      <c r="X43" s="291">
        <v>45323</v>
      </c>
      <c r="Y43" s="291" t="s">
        <v>581</v>
      </c>
      <c r="Z43" s="281">
        <v>1</v>
      </c>
      <c r="AA43" s="282">
        <v>1</v>
      </c>
      <c r="AB43" s="292" t="s">
        <v>38</v>
      </c>
      <c r="AC43" s="293" t="s">
        <v>806</v>
      </c>
    </row>
    <row r="44" spans="1:29" s="280" customFormat="1" x14ac:dyDescent="0.25">
      <c r="A44" s="281" t="s">
        <v>261</v>
      </c>
      <c r="B44" s="282">
        <v>801027</v>
      </c>
      <c r="C44" s="562">
        <v>4072318668</v>
      </c>
      <c r="D44" s="450" t="s">
        <v>262</v>
      </c>
      <c r="E44" s="295">
        <v>158.66808510638299</v>
      </c>
      <c r="F44" s="285">
        <f t="shared" si="1"/>
        <v>190.40170212765958</v>
      </c>
      <c r="G44" s="286" t="s">
        <v>189</v>
      </c>
      <c r="H44" s="287" t="s">
        <v>189</v>
      </c>
      <c r="I44" s="282" t="s">
        <v>32</v>
      </c>
      <c r="J44" s="282" t="s">
        <v>33</v>
      </c>
      <c r="K44" s="282">
        <v>84039090</v>
      </c>
      <c r="L44" s="282" t="s">
        <v>34</v>
      </c>
      <c r="M44" s="288"/>
      <c r="N44" s="283"/>
      <c r="O44" s="283"/>
      <c r="P44" s="283"/>
      <c r="Q44" s="282">
        <f t="shared" si="0"/>
        <v>1.4489999999999998</v>
      </c>
      <c r="R44" s="289">
        <v>1.26</v>
      </c>
      <c r="S44" s="283"/>
      <c r="T44" s="283"/>
      <c r="U44" s="290"/>
      <c r="V44" s="282">
        <f t="shared" si="2"/>
        <v>801027</v>
      </c>
      <c r="W44" s="292" t="s">
        <v>190</v>
      </c>
      <c r="X44" s="291">
        <v>45323</v>
      </c>
      <c r="Y44" s="291" t="s">
        <v>581</v>
      </c>
      <c r="Z44" s="281">
        <v>1</v>
      </c>
      <c r="AA44" s="282">
        <v>1</v>
      </c>
      <c r="AB44" s="292" t="s">
        <v>38</v>
      </c>
      <c r="AC44" s="293" t="s">
        <v>806</v>
      </c>
    </row>
    <row r="45" spans="1:29" s="280" customFormat="1" x14ac:dyDescent="0.25">
      <c r="A45" s="281" t="s">
        <v>263</v>
      </c>
      <c r="B45" s="282">
        <v>801028</v>
      </c>
      <c r="C45" s="562">
        <v>2104943561</v>
      </c>
      <c r="D45" s="450" t="s">
        <v>245</v>
      </c>
      <c r="E45" s="295">
        <v>229.4540425531915</v>
      </c>
      <c r="F45" s="285">
        <f t="shared" si="1"/>
        <v>275.34485106382976</v>
      </c>
      <c r="G45" s="286" t="s">
        <v>189</v>
      </c>
      <c r="H45" s="287" t="s">
        <v>189</v>
      </c>
      <c r="I45" s="282" t="s">
        <v>32</v>
      </c>
      <c r="J45" s="282" t="s">
        <v>33</v>
      </c>
      <c r="K45" s="282">
        <v>84039090</v>
      </c>
      <c r="L45" s="282" t="s">
        <v>34</v>
      </c>
      <c r="M45" s="288"/>
      <c r="N45" s="283"/>
      <c r="O45" s="283"/>
      <c r="P45" s="283"/>
      <c r="Q45" s="282">
        <f t="shared" si="0"/>
        <v>2.2999999999999998</v>
      </c>
      <c r="R45" s="289">
        <v>2</v>
      </c>
      <c r="S45" s="283"/>
      <c r="T45" s="283"/>
      <c r="U45" s="290"/>
      <c r="V45" s="282">
        <f t="shared" si="2"/>
        <v>801028</v>
      </c>
      <c r="W45" s="292" t="s">
        <v>190</v>
      </c>
      <c r="X45" s="291">
        <v>45323</v>
      </c>
      <c r="Y45" s="291" t="s">
        <v>581</v>
      </c>
      <c r="Z45" s="281">
        <v>1</v>
      </c>
      <c r="AA45" s="282">
        <v>1</v>
      </c>
      <c r="AB45" s="292" t="s">
        <v>38</v>
      </c>
      <c r="AC45" s="293" t="s">
        <v>806</v>
      </c>
    </row>
    <row r="46" spans="1:29" s="105" customFormat="1" ht="14.4" x14ac:dyDescent="0.3">
      <c r="A46" s="281" t="s">
        <v>817</v>
      </c>
      <c r="B46" s="302" t="s">
        <v>818</v>
      </c>
      <c r="C46" s="563" t="s">
        <v>819</v>
      </c>
      <c r="D46" s="453" t="s">
        <v>875</v>
      </c>
      <c r="E46" s="295">
        <v>140.67574468085107</v>
      </c>
      <c r="F46" s="285">
        <f t="shared" si="1"/>
        <v>168.81089361702126</v>
      </c>
      <c r="G46" s="286" t="s">
        <v>189</v>
      </c>
      <c r="H46" s="287" t="s">
        <v>189</v>
      </c>
      <c r="I46" s="282" t="s">
        <v>32</v>
      </c>
      <c r="J46" s="282" t="s">
        <v>33</v>
      </c>
      <c r="K46" s="282">
        <v>84039090</v>
      </c>
      <c r="L46" s="282" t="s">
        <v>34</v>
      </c>
      <c r="M46" s="229"/>
      <c r="N46" s="230"/>
      <c r="O46" s="230"/>
      <c r="P46" s="230"/>
      <c r="Q46" s="103"/>
      <c r="R46" s="176"/>
      <c r="S46" s="230"/>
      <c r="T46" s="230"/>
      <c r="U46" s="167"/>
      <c r="V46" s="282" t="str">
        <f t="shared" si="2"/>
        <v>801208</v>
      </c>
      <c r="W46" s="292" t="s">
        <v>190</v>
      </c>
      <c r="X46" s="291">
        <v>45323</v>
      </c>
      <c r="Y46" s="291" t="s">
        <v>581</v>
      </c>
      <c r="Z46" s="281">
        <v>1</v>
      </c>
      <c r="AA46" s="282">
        <v>1</v>
      </c>
      <c r="AB46" s="292" t="s">
        <v>38</v>
      </c>
      <c r="AC46" s="293" t="s">
        <v>806</v>
      </c>
    </row>
    <row r="47" spans="1:29" s="105" customFormat="1" ht="14.4" x14ac:dyDescent="0.3">
      <c r="A47" s="281" t="s">
        <v>820</v>
      </c>
      <c r="B47" s="302" t="s">
        <v>821</v>
      </c>
      <c r="C47" s="563" t="s">
        <v>822</v>
      </c>
      <c r="D47" s="453" t="s">
        <v>876</v>
      </c>
      <c r="E47" s="295">
        <v>24.357446808510637</v>
      </c>
      <c r="F47" s="285">
        <f t="shared" si="1"/>
        <v>29.228936170212762</v>
      </c>
      <c r="G47" s="286" t="s">
        <v>189</v>
      </c>
      <c r="H47" s="287" t="s">
        <v>189</v>
      </c>
      <c r="I47" s="282" t="s">
        <v>32</v>
      </c>
      <c r="J47" s="282" t="s">
        <v>33</v>
      </c>
      <c r="K47" s="282">
        <v>84039090</v>
      </c>
      <c r="L47" s="282" t="s">
        <v>34</v>
      </c>
      <c r="M47" s="229"/>
      <c r="N47" s="230"/>
      <c r="O47" s="230"/>
      <c r="P47" s="230"/>
      <c r="Q47" s="103"/>
      <c r="R47" s="176"/>
      <c r="S47" s="230"/>
      <c r="T47" s="230"/>
      <c r="U47" s="167"/>
      <c r="V47" s="282" t="str">
        <f t="shared" si="2"/>
        <v>801209</v>
      </c>
      <c r="W47" s="292" t="s">
        <v>190</v>
      </c>
      <c r="X47" s="291">
        <v>45323</v>
      </c>
      <c r="Y47" s="291" t="s">
        <v>581</v>
      </c>
      <c r="Z47" s="281">
        <v>1</v>
      </c>
      <c r="AA47" s="282">
        <v>1</v>
      </c>
      <c r="AB47" s="292" t="s">
        <v>38</v>
      </c>
      <c r="AC47" s="293" t="s">
        <v>806</v>
      </c>
    </row>
    <row r="48" spans="1:29" s="280" customFormat="1" x14ac:dyDescent="0.25">
      <c r="A48" s="281" t="s">
        <v>552</v>
      </c>
      <c r="B48" s="282">
        <v>801131</v>
      </c>
      <c r="C48" s="562">
        <v>1262505984</v>
      </c>
      <c r="D48" s="454" t="s">
        <v>553</v>
      </c>
      <c r="E48" s="295">
        <v>59.055319148936171</v>
      </c>
      <c r="F48" s="285">
        <f t="shared" si="1"/>
        <v>70.866382978723408</v>
      </c>
      <c r="G48" s="286" t="s">
        <v>189</v>
      </c>
      <c r="H48" s="287" t="s">
        <v>189</v>
      </c>
      <c r="I48" s="282" t="s">
        <v>32</v>
      </c>
      <c r="J48" s="282" t="s">
        <v>33</v>
      </c>
      <c r="K48" s="282">
        <v>84039090</v>
      </c>
      <c r="L48" s="282" t="s">
        <v>34</v>
      </c>
      <c r="M48" s="288"/>
      <c r="N48" s="283"/>
      <c r="O48" s="283"/>
      <c r="P48" s="283"/>
      <c r="Q48" s="282">
        <f t="shared" si="0"/>
        <v>0.22999999999999998</v>
      </c>
      <c r="R48" s="289">
        <v>0.2</v>
      </c>
      <c r="S48" s="283"/>
      <c r="T48" s="283"/>
      <c r="U48" s="290"/>
      <c r="V48" s="282">
        <f t="shared" si="2"/>
        <v>801131</v>
      </c>
      <c r="W48" s="292" t="s">
        <v>190</v>
      </c>
      <c r="X48" s="291">
        <v>45323</v>
      </c>
      <c r="Y48" s="291" t="s">
        <v>581</v>
      </c>
      <c r="Z48" s="281">
        <v>1</v>
      </c>
      <c r="AA48" s="282">
        <v>1</v>
      </c>
      <c r="AB48" s="292" t="s">
        <v>38</v>
      </c>
      <c r="AC48" s="293" t="s">
        <v>806</v>
      </c>
    </row>
    <row r="49" spans="1:29" s="280" customFormat="1" x14ac:dyDescent="0.25">
      <c r="A49" s="281" t="s">
        <v>264</v>
      </c>
      <c r="B49" s="282">
        <v>801029</v>
      </c>
      <c r="C49" s="562" t="s">
        <v>265</v>
      </c>
      <c r="D49" s="450" t="s">
        <v>266</v>
      </c>
      <c r="E49" s="295">
        <v>59.055319148936171</v>
      </c>
      <c r="F49" s="285">
        <f t="shared" si="1"/>
        <v>70.866382978723408</v>
      </c>
      <c r="G49" s="286" t="s">
        <v>189</v>
      </c>
      <c r="H49" s="287" t="s">
        <v>189</v>
      </c>
      <c r="I49" s="282" t="s">
        <v>32</v>
      </c>
      <c r="J49" s="282" t="s">
        <v>33</v>
      </c>
      <c r="K49" s="282">
        <v>84039090</v>
      </c>
      <c r="L49" s="282" t="s">
        <v>34</v>
      </c>
      <c r="M49" s="288"/>
      <c r="N49" s="283"/>
      <c r="O49" s="283"/>
      <c r="P49" s="283"/>
      <c r="Q49" s="282">
        <f t="shared" si="0"/>
        <v>0.22999999999999998</v>
      </c>
      <c r="R49" s="289">
        <v>0.2</v>
      </c>
      <c r="S49" s="283"/>
      <c r="T49" s="283"/>
      <c r="U49" s="290"/>
      <c r="V49" s="282">
        <f t="shared" si="2"/>
        <v>801029</v>
      </c>
      <c r="W49" s="292" t="s">
        <v>190</v>
      </c>
      <c r="X49" s="291">
        <v>45323</v>
      </c>
      <c r="Y49" s="291" t="s">
        <v>581</v>
      </c>
      <c r="Z49" s="281">
        <v>1</v>
      </c>
      <c r="AA49" s="282">
        <v>1</v>
      </c>
      <c r="AB49" s="292" t="s">
        <v>38</v>
      </c>
      <c r="AC49" s="293" t="s">
        <v>806</v>
      </c>
    </row>
    <row r="50" spans="1:29" s="280" customFormat="1" x14ac:dyDescent="0.25">
      <c r="A50" s="281" t="s">
        <v>267</v>
      </c>
      <c r="B50" s="282">
        <v>801030</v>
      </c>
      <c r="C50" s="562" t="s">
        <v>268</v>
      </c>
      <c r="D50" s="450" t="s">
        <v>269</v>
      </c>
      <c r="E50" s="295">
        <v>59.055319148936171</v>
      </c>
      <c r="F50" s="285">
        <f t="shared" si="1"/>
        <v>70.866382978723408</v>
      </c>
      <c r="G50" s="286" t="s">
        <v>189</v>
      </c>
      <c r="H50" s="287" t="s">
        <v>189</v>
      </c>
      <c r="I50" s="282" t="s">
        <v>32</v>
      </c>
      <c r="J50" s="282" t="s">
        <v>33</v>
      </c>
      <c r="K50" s="282">
        <v>84039090</v>
      </c>
      <c r="L50" s="282" t="s">
        <v>34</v>
      </c>
      <c r="M50" s="288"/>
      <c r="N50" s="283"/>
      <c r="O50" s="283"/>
      <c r="P50" s="283"/>
      <c r="Q50" s="282">
        <f t="shared" si="0"/>
        <v>0.22999999999999998</v>
      </c>
      <c r="R50" s="289">
        <v>0.2</v>
      </c>
      <c r="S50" s="283"/>
      <c r="T50" s="283"/>
      <c r="U50" s="290"/>
      <c r="V50" s="282">
        <f t="shared" si="2"/>
        <v>801030</v>
      </c>
      <c r="W50" s="292" t="s">
        <v>190</v>
      </c>
      <c r="X50" s="291">
        <v>45323</v>
      </c>
      <c r="Y50" s="291" t="s">
        <v>581</v>
      </c>
      <c r="Z50" s="281">
        <v>1</v>
      </c>
      <c r="AA50" s="282">
        <v>1</v>
      </c>
      <c r="AB50" s="292" t="s">
        <v>38</v>
      </c>
      <c r="AC50" s="293" t="s">
        <v>806</v>
      </c>
    </row>
    <row r="51" spans="1:29" s="280" customFormat="1" x14ac:dyDescent="0.25">
      <c r="A51" s="281" t="s">
        <v>270</v>
      </c>
      <c r="B51" s="282">
        <v>801031</v>
      </c>
      <c r="C51" s="562" t="s">
        <v>271</v>
      </c>
      <c r="D51" s="450" t="s">
        <v>272</v>
      </c>
      <c r="E51" s="295">
        <v>165.45829787234044</v>
      </c>
      <c r="F51" s="285">
        <f t="shared" si="1"/>
        <v>198.54995744680852</v>
      </c>
      <c r="G51" s="286" t="s">
        <v>189</v>
      </c>
      <c r="H51" s="287" t="s">
        <v>189</v>
      </c>
      <c r="I51" s="282" t="s">
        <v>32</v>
      </c>
      <c r="J51" s="282" t="s">
        <v>33</v>
      </c>
      <c r="K51" s="282">
        <v>84039090</v>
      </c>
      <c r="L51" s="282" t="s">
        <v>34</v>
      </c>
      <c r="M51" s="288"/>
      <c r="N51" s="283"/>
      <c r="O51" s="283"/>
      <c r="P51" s="283"/>
      <c r="Q51" s="282">
        <f t="shared" si="0"/>
        <v>1.8859999999999997</v>
      </c>
      <c r="R51" s="289">
        <v>1.64</v>
      </c>
      <c r="S51" s="283"/>
      <c r="T51" s="283"/>
      <c r="U51" s="290"/>
      <c r="V51" s="282">
        <f t="shared" si="2"/>
        <v>801031</v>
      </c>
      <c r="W51" s="292" t="s">
        <v>190</v>
      </c>
      <c r="X51" s="291">
        <v>45323</v>
      </c>
      <c r="Y51" s="291" t="s">
        <v>581</v>
      </c>
      <c r="Z51" s="281">
        <v>1</v>
      </c>
      <c r="AA51" s="282">
        <v>1</v>
      </c>
      <c r="AB51" s="292" t="s">
        <v>38</v>
      </c>
      <c r="AC51" s="293" t="s">
        <v>806</v>
      </c>
    </row>
    <row r="52" spans="1:29" s="280" customFormat="1" ht="14.1" customHeight="1" x14ac:dyDescent="0.25">
      <c r="A52" s="281" t="s">
        <v>273</v>
      </c>
      <c r="B52" s="282">
        <v>801032</v>
      </c>
      <c r="C52" s="562" t="s">
        <v>274</v>
      </c>
      <c r="D52" s="450" t="s">
        <v>275</v>
      </c>
      <c r="E52" s="295">
        <v>48.186382978723408</v>
      </c>
      <c r="F52" s="285">
        <f t="shared" si="1"/>
        <v>57.823659574468088</v>
      </c>
      <c r="G52" s="286" t="s">
        <v>189</v>
      </c>
      <c r="H52" s="287" t="s">
        <v>189</v>
      </c>
      <c r="I52" s="282" t="s">
        <v>32</v>
      </c>
      <c r="J52" s="282" t="s">
        <v>33</v>
      </c>
      <c r="K52" s="282">
        <v>84039090</v>
      </c>
      <c r="L52" s="282" t="s">
        <v>34</v>
      </c>
      <c r="M52" s="288"/>
      <c r="N52" s="283"/>
      <c r="O52" s="283"/>
      <c r="P52" s="283"/>
      <c r="Q52" s="282">
        <f t="shared" si="0"/>
        <v>0.45999999999999996</v>
      </c>
      <c r="R52" s="289">
        <v>0.4</v>
      </c>
      <c r="S52" s="283"/>
      <c r="T52" s="283"/>
      <c r="U52" s="290"/>
      <c r="V52" s="282">
        <f t="shared" si="2"/>
        <v>801032</v>
      </c>
      <c r="W52" s="292" t="s">
        <v>190</v>
      </c>
      <c r="X52" s="291">
        <v>45323</v>
      </c>
      <c r="Y52" s="291" t="s">
        <v>581</v>
      </c>
      <c r="Z52" s="281">
        <v>1</v>
      </c>
      <c r="AA52" s="282">
        <v>1</v>
      </c>
      <c r="AB52" s="292" t="s">
        <v>38</v>
      </c>
      <c r="AC52" s="293" t="s">
        <v>806</v>
      </c>
    </row>
    <row r="53" spans="1:29" s="280" customFormat="1" ht="14.1" customHeight="1" x14ac:dyDescent="0.25">
      <c r="A53" s="281" t="s">
        <v>276</v>
      </c>
      <c r="B53" s="282">
        <v>801033</v>
      </c>
      <c r="C53" s="562" t="s">
        <v>277</v>
      </c>
      <c r="D53" s="450" t="s">
        <v>278</v>
      </c>
      <c r="E53" s="295">
        <v>17.423617021276598</v>
      </c>
      <c r="F53" s="285">
        <f t="shared" si="1"/>
        <v>20.908340425531918</v>
      </c>
      <c r="G53" s="286" t="s">
        <v>189</v>
      </c>
      <c r="H53" s="287" t="s">
        <v>189</v>
      </c>
      <c r="I53" s="282" t="s">
        <v>32</v>
      </c>
      <c r="J53" s="282" t="s">
        <v>33</v>
      </c>
      <c r="K53" s="282">
        <v>84039090</v>
      </c>
      <c r="L53" s="282" t="s">
        <v>34</v>
      </c>
      <c r="M53" s="288"/>
      <c r="N53" s="283"/>
      <c r="O53" s="283"/>
      <c r="P53" s="283"/>
      <c r="Q53" s="282">
        <f t="shared" si="0"/>
        <v>0.28749999999999998</v>
      </c>
      <c r="R53" s="289">
        <v>0.25</v>
      </c>
      <c r="S53" s="283"/>
      <c r="T53" s="283"/>
      <c r="U53" s="290"/>
      <c r="V53" s="282">
        <f t="shared" si="2"/>
        <v>801033</v>
      </c>
      <c r="W53" s="292" t="s">
        <v>190</v>
      </c>
      <c r="X53" s="291">
        <v>45323</v>
      </c>
      <c r="Y53" s="291" t="s">
        <v>581</v>
      </c>
      <c r="Z53" s="281">
        <v>1</v>
      </c>
      <c r="AA53" s="282">
        <v>1</v>
      </c>
      <c r="AB53" s="292" t="s">
        <v>38</v>
      </c>
      <c r="AC53" s="293" t="s">
        <v>806</v>
      </c>
    </row>
    <row r="54" spans="1:29" s="280" customFormat="1" ht="14.1" customHeight="1" x14ac:dyDescent="0.25">
      <c r="A54" s="281" t="s">
        <v>893</v>
      </c>
      <c r="B54" s="282" t="s">
        <v>894</v>
      </c>
      <c r="C54" s="562" t="s">
        <v>895</v>
      </c>
      <c r="D54" s="450" t="s">
        <v>896</v>
      </c>
      <c r="E54" s="295">
        <v>16.521702127659577</v>
      </c>
      <c r="F54" s="285">
        <f t="shared" si="1"/>
        <v>19.826042553191492</v>
      </c>
      <c r="G54" s="286" t="s">
        <v>189</v>
      </c>
      <c r="H54" s="287" t="s">
        <v>189</v>
      </c>
      <c r="I54" s="282" t="s">
        <v>32</v>
      </c>
      <c r="J54" s="282" t="s">
        <v>33</v>
      </c>
      <c r="K54" s="282">
        <v>84039090</v>
      </c>
      <c r="L54" s="282" t="s">
        <v>34</v>
      </c>
      <c r="M54" s="288"/>
      <c r="N54" s="283"/>
      <c r="O54" s="283"/>
      <c r="P54" s="283"/>
      <c r="Q54" s="282"/>
      <c r="R54" s="289"/>
      <c r="S54" s="283"/>
      <c r="T54" s="283"/>
      <c r="U54" s="290"/>
      <c r="V54" s="282" t="str">
        <f t="shared" si="2"/>
        <v>801230</v>
      </c>
      <c r="W54" s="292" t="s">
        <v>190</v>
      </c>
      <c r="X54" s="291">
        <v>45323</v>
      </c>
      <c r="Y54" s="291" t="s">
        <v>581</v>
      </c>
      <c r="Z54" s="281">
        <v>1</v>
      </c>
      <c r="AA54" s="282">
        <v>1</v>
      </c>
      <c r="AB54" s="292" t="s">
        <v>38</v>
      </c>
      <c r="AC54" s="293" t="s">
        <v>806</v>
      </c>
    </row>
    <row r="55" spans="1:29" s="280" customFormat="1" ht="14.1" customHeight="1" x14ac:dyDescent="0.25">
      <c r="A55" s="281" t="s">
        <v>669</v>
      </c>
      <c r="B55" s="282" t="s">
        <v>670</v>
      </c>
      <c r="C55" s="562" t="s">
        <v>671</v>
      </c>
      <c r="D55" s="450" t="s">
        <v>739</v>
      </c>
      <c r="E55" s="295">
        <v>172.29446808510639</v>
      </c>
      <c r="F55" s="285">
        <f t="shared" si="1"/>
        <v>206.75336170212765</v>
      </c>
      <c r="G55" s="286" t="s">
        <v>189</v>
      </c>
      <c r="H55" s="287" t="s">
        <v>189</v>
      </c>
      <c r="I55" s="282" t="s">
        <v>32</v>
      </c>
      <c r="J55" s="282" t="s">
        <v>33</v>
      </c>
      <c r="K55" s="282">
        <v>84039090</v>
      </c>
      <c r="L55" s="282" t="s">
        <v>34</v>
      </c>
      <c r="M55" s="288"/>
      <c r="N55" s="283"/>
      <c r="O55" s="283"/>
      <c r="P55" s="283"/>
      <c r="Q55" s="282">
        <f t="shared" si="0"/>
        <v>2.0699999999999998</v>
      </c>
      <c r="R55" s="289">
        <v>1.8</v>
      </c>
      <c r="S55" s="283"/>
      <c r="T55" s="283"/>
      <c r="U55" s="290"/>
      <c r="V55" s="282" t="str">
        <f t="shared" si="2"/>
        <v>801158</v>
      </c>
      <c r="W55" s="292" t="s">
        <v>190</v>
      </c>
      <c r="X55" s="291">
        <v>45323</v>
      </c>
      <c r="Y55" s="291" t="s">
        <v>581</v>
      </c>
      <c r="Z55" s="281">
        <v>1</v>
      </c>
      <c r="AA55" s="282">
        <v>1</v>
      </c>
      <c r="AB55" s="292" t="s">
        <v>38</v>
      </c>
      <c r="AC55" s="293" t="s">
        <v>806</v>
      </c>
    </row>
    <row r="56" spans="1:29" s="280" customFormat="1" x14ac:dyDescent="0.25">
      <c r="A56" s="281" t="s">
        <v>279</v>
      </c>
      <c r="B56" s="282">
        <v>801034</v>
      </c>
      <c r="C56" s="562">
        <v>3935218853</v>
      </c>
      <c r="D56" s="450" t="s">
        <v>280</v>
      </c>
      <c r="E56" s="295">
        <v>371.79</v>
      </c>
      <c r="F56" s="285">
        <f t="shared" si="1"/>
        <v>446.14800000000002</v>
      </c>
      <c r="G56" s="298" t="s">
        <v>217</v>
      </c>
      <c r="H56" s="299">
        <v>0.32</v>
      </c>
      <c r="I56" s="282" t="s">
        <v>32</v>
      </c>
      <c r="J56" s="282" t="s">
        <v>33</v>
      </c>
      <c r="K56" s="282">
        <v>84039090</v>
      </c>
      <c r="L56" s="282" t="s">
        <v>34</v>
      </c>
      <c r="M56" s="288"/>
      <c r="N56" s="283"/>
      <c r="O56" s="283"/>
      <c r="P56" s="283"/>
      <c r="Q56" s="282">
        <f t="shared" si="0"/>
        <v>1.3339999999999999</v>
      </c>
      <c r="R56" s="289">
        <v>1.1599999999999999</v>
      </c>
      <c r="S56" s="283"/>
      <c r="T56" s="283"/>
      <c r="U56" s="290"/>
      <c r="V56" s="282">
        <f t="shared" si="2"/>
        <v>801034</v>
      </c>
      <c r="W56" s="292" t="s">
        <v>190</v>
      </c>
      <c r="X56" s="291">
        <v>45323</v>
      </c>
      <c r="Y56" s="291" t="s">
        <v>581</v>
      </c>
      <c r="Z56" s="281">
        <v>1</v>
      </c>
      <c r="AA56" s="282">
        <v>1</v>
      </c>
      <c r="AB56" s="292" t="s">
        <v>38</v>
      </c>
      <c r="AC56" s="293" t="s">
        <v>806</v>
      </c>
    </row>
    <row r="57" spans="1:29" s="280" customFormat="1" x14ac:dyDescent="0.25">
      <c r="A57" s="294" t="s">
        <v>1026</v>
      </c>
      <c r="B57" s="302" t="s">
        <v>1027</v>
      </c>
      <c r="C57" s="294" t="s">
        <v>1028</v>
      </c>
      <c r="D57" s="451" t="s">
        <v>1058</v>
      </c>
      <c r="E57" s="295">
        <v>78.099999999999994</v>
      </c>
      <c r="F57" s="285">
        <f t="shared" si="1"/>
        <v>93.719999999999985</v>
      </c>
      <c r="G57" s="298"/>
      <c r="H57" s="299"/>
      <c r="I57" s="282" t="s">
        <v>32</v>
      </c>
      <c r="J57" s="282" t="s">
        <v>33</v>
      </c>
      <c r="K57" s="282">
        <v>84039090</v>
      </c>
      <c r="L57" s="282" t="s">
        <v>34</v>
      </c>
      <c r="M57" s="288"/>
      <c r="N57" s="283"/>
      <c r="O57" s="283"/>
      <c r="P57" s="283"/>
      <c r="Q57" s="282"/>
      <c r="R57" s="289"/>
      <c r="S57" s="283"/>
      <c r="T57" s="283"/>
      <c r="U57" s="290"/>
      <c r="V57" s="282" t="str">
        <f t="shared" si="2"/>
        <v>801265</v>
      </c>
      <c r="W57" s="292" t="s">
        <v>190</v>
      </c>
      <c r="X57" s="291">
        <v>45323</v>
      </c>
      <c r="Y57" s="291" t="s">
        <v>581</v>
      </c>
      <c r="Z57" s="281">
        <v>1</v>
      </c>
      <c r="AA57" s="282">
        <v>1</v>
      </c>
      <c r="AB57" s="292" t="s">
        <v>38</v>
      </c>
      <c r="AC57" s="293" t="s">
        <v>806</v>
      </c>
    </row>
    <row r="58" spans="1:29" s="280" customFormat="1" x14ac:dyDescent="0.25">
      <c r="A58" s="281" t="s">
        <v>998</v>
      </c>
      <c r="B58" s="302" t="s">
        <v>999</v>
      </c>
      <c r="C58" s="294" t="s">
        <v>1000</v>
      </c>
      <c r="D58" s="451" t="s">
        <v>1059</v>
      </c>
      <c r="E58" s="295">
        <v>68</v>
      </c>
      <c r="F58" s="285">
        <f t="shared" si="1"/>
        <v>81.599999999999994</v>
      </c>
      <c r="G58" s="298"/>
      <c r="H58" s="299"/>
      <c r="I58" s="282" t="s">
        <v>32</v>
      </c>
      <c r="J58" s="282" t="s">
        <v>33</v>
      </c>
      <c r="K58" s="282">
        <v>84039090</v>
      </c>
      <c r="L58" s="282" t="s">
        <v>34</v>
      </c>
      <c r="M58" s="288"/>
      <c r="N58" s="283"/>
      <c r="O58" s="283"/>
      <c r="P58" s="283"/>
      <c r="Q58" s="282"/>
      <c r="R58" s="289"/>
      <c r="S58" s="283"/>
      <c r="T58" s="283"/>
      <c r="U58" s="290"/>
      <c r="V58" s="282" t="str">
        <f t="shared" si="2"/>
        <v>801250</v>
      </c>
      <c r="W58" s="292" t="s">
        <v>190</v>
      </c>
      <c r="X58" s="291">
        <v>45323</v>
      </c>
      <c r="Y58" s="291" t="s">
        <v>581</v>
      </c>
      <c r="Z58" s="281">
        <v>1</v>
      </c>
      <c r="AA58" s="282">
        <v>1</v>
      </c>
      <c r="AB58" s="292" t="s">
        <v>38</v>
      </c>
      <c r="AC58" s="293" t="s">
        <v>806</v>
      </c>
    </row>
    <row r="59" spans="1:29" s="280" customFormat="1" x14ac:dyDescent="0.25">
      <c r="A59" s="281" t="s">
        <v>897</v>
      </c>
      <c r="B59" s="282" t="s">
        <v>898</v>
      </c>
      <c r="C59" s="562" t="s">
        <v>899</v>
      </c>
      <c r="D59" s="450" t="s">
        <v>900</v>
      </c>
      <c r="E59" s="295">
        <v>129.27829787234043</v>
      </c>
      <c r="F59" s="285">
        <f t="shared" si="1"/>
        <v>155.13395744680852</v>
      </c>
      <c r="G59" s="286" t="s">
        <v>189</v>
      </c>
      <c r="H59" s="287" t="s">
        <v>189</v>
      </c>
      <c r="I59" s="282" t="s">
        <v>32</v>
      </c>
      <c r="J59" s="282" t="s">
        <v>33</v>
      </c>
      <c r="K59" s="282">
        <v>84039090</v>
      </c>
      <c r="L59" s="282" t="s">
        <v>34</v>
      </c>
      <c r="M59" s="288"/>
      <c r="N59" s="283"/>
      <c r="O59" s="283"/>
      <c r="P59" s="283"/>
      <c r="Q59" s="282"/>
      <c r="R59" s="289"/>
      <c r="S59" s="283"/>
      <c r="T59" s="283"/>
      <c r="U59" s="290"/>
      <c r="V59" s="282" t="str">
        <f t="shared" si="2"/>
        <v>801184</v>
      </c>
      <c r="W59" s="292" t="s">
        <v>190</v>
      </c>
      <c r="X59" s="291">
        <v>45323</v>
      </c>
      <c r="Y59" s="291" t="s">
        <v>581</v>
      </c>
      <c r="Z59" s="281">
        <v>1</v>
      </c>
      <c r="AA59" s="282">
        <v>1</v>
      </c>
      <c r="AB59" s="292" t="s">
        <v>38</v>
      </c>
      <c r="AC59" s="293" t="s">
        <v>806</v>
      </c>
    </row>
    <row r="60" spans="1:29" s="280" customFormat="1" x14ac:dyDescent="0.25">
      <c r="A60" s="281" t="s">
        <v>901</v>
      </c>
      <c r="B60" s="282" t="s">
        <v>902</v>
      </c>
      <c r="C60" s="562" t="s">
        <v>903</v>
      </c>
      <c r="D60" s="450" t="s">
        <v>904</v>
      </c>
      <c r="E60" s="295">
        <v>117.5936170212766</v>
      </c>
      <c r="F60" s="285">
        <f t="shared" si="1"/>
        <v>141.11234042553193</v>
      </c>
      <c r="G60" s="286" t="s">
        <v>189</v>
      </c>
      <c r="H60" s="287" t="s">
        <v>189</v>
      </c>
      <c r="I60" s="282" t="s">
        <v>32</v>
      </c>
      <c r="J60" s="282" t="s">
        <v>33</v>
      </c>
      <c r="K60" s="282">
        <v>84039090</v>
      </c>
      <c r="L60" s="282" t="s">
        <v>34</v>
      </c>
      <c r="M60" s="288"/>
      <c r="N60" s="283"/>
      <c r="O60" s="283"/>
      <c r="P60" s="283"/>
      <c r="Q60" s="282"/>
      <c r="R60" s="289"/>
      <c r="S60" s="283"/>
      <c r="T60" s="283"/>
      <c r="U60" s="290"/>
      <c r="V60" s="282" t="str">
        <f t="shared" si="2"/>
        <v>801185</v>
      </c>
      <c r="W60" s="292" t="s">
        <v>190</v>
      </c>
      <c r="X60" s="291">
        <v>45323</v>
      </c>
      <c r="Y60" s="291" t="s">
        <v>581</v>
      </c>
      <c r="Z60" s="281">
        <v>1</v>
      </c>
      <c r="AA60" s="282">
        <v>1</v>
      </c>
      <c r="AB60" s="292" t="s">
        <v>38</v>
      </c>
      <c r="AC60" s="293" t="s">
        <v>806</v>
      </c>
    </row>
    <row r="61" spans="1:29" s="280" customFormat="1" x14ac:dyDescent="0.25">
      <c r="A61" s="281" t="s">
        <v>1001</v>
      </c>
      <c r="B61" s="302" t="s">
        <v>1002</v>
      </c>
      <c r="C61" s="294" t="s">
        <v>1003</v>
      </c>
      <c r="D61" s="451" t="s">
        <v>1004</v>
      </c>
      <c r="E61" s="295">
        <v>141</v>
      </c>
      <c r="F61" s="285">
        <f t="shared" si="1"/>
        <v>169.2</v>
      </c>
      <c r="G61" s="286" t="s">
        <v>189</v>
      </c>
      <c r="H61" s="287" t="s">
        <v>189</v>
      </c>
      <c r="I61" s="282" t="s">
        <v>32</v>
      </c>
      <c r="J61" s="282" t="s">
        <v>33</v>
      </c>
      <c r="K61" s="282">
        <v>84039090</v>
      </c>
      <c r="L61" s="282" t="s">
        <v>34</v>
      </c>
      <c r="M61" s="288"/>
      <c r="N61" s="283"/>
      <c r="O61" s="283"/>
      <c r="P61" s="283"/>
      <c r="Q61" s="282"/>
      <c r="R61" s="289"/>
      <c r="S61" s="283"/>
      <c r="T61" s="283"/>
      <c r="U61" s="290"/>
      <c r="V61" s="282" t="str">
        <f t="shared" si="2"/>
        <v>801251</v>
      </c>
      <c r="W61" s="292" t="s">
        <v>190</v>
      </c>
      <c r="X61" s="291">
        <v>45323</v>
      </c>
      <c r="Y61" s="291" t="s">
        <v>581</v>
      </c>
      <c r="Z61" s="281">
        <v>1</v>
      </c>
      <c r="AA61" s="282">
        <v>1</v>
      </c>
      <c r="AB61" s="292" t="s">
        <v>38</v>
      </c>
      <c r="AC61" s="293" t="s">
        <v>806</v>
      </c>
    </row>
    <row r="62" spans="1:29" s="232" customFormat="1" x14ac:dyDescent="0.25">
      <c r="A62" s="358" t="s">
        <v>1020</v>
      </c>
      <c r="B62" s="579" t="s">
        <v>1021</v>
      </c>
      <c r="C62" s="358" t="s">
        <v>1024</v>
      </c>
      <c r="D62" s="457" t="s">
        <v>1066</v>
      </c>
      <c r="E62" s="554" t="s">
        <v>1075</v>
      </c>
      <c r="F62" s="285" t="e">
        <f t="shared" si="1"/>
        <v>#VALUE!</v>
      </c>
      <c r="G62" s="286" t="s">
        <v>189</v>
      </c>
      <c r="H62" s="287" t="s">
        <v>189</v>
      </c>
      <c r="I62" s="282" t="s">
        <v>32</v>
      </c>
      <c r="J62" s="282" t="s">
        <v>33</v>
      </c>
      <c r="K62" s="282">
        <v>84039090</v>
      </c>
      <c r="L62" s="282" t="s">
        <v>34</v>
      </c>
      <c r="M62" s="387"/>
      <c r="N62" s="386"/>
      <c r="O62" s="386"/>
      <c r="P62" s="386"/>
      <c r="Q62" s="385"/>
      <c r="R62" s="356"/>
      <c r="S62" s="386"/>
      <c r="T62" s="386" t="s">
        <v>1054</v>
      </c>
      <c r="U62" s="448"/>
      <c r="V62" s="282" t="str">
        <f t="shared" si="2"/>
        <v>801256</v>
      </c>
      <c r="W62" s="292" t="s">
        <v>190</v>
      </c>
      <c r="X62" s="291">
        <v>45323</v>
      </c>
      <c r="Y62" s="291" t="s">
        <v>581</v>
      </c>
      <c r="Z62" s="281">
        <v>1</v>
      </c>
      <c r="AA62" s="282">
        <v>1</v>
      </c>
      <c r="AB62" s="292" t="s">
        <v>38</v>
      </c>
      <c r="AC62" s="293" t="s">
        <v>806</v>
      </c>
    </row>
    <row r="63" spans="1:29" s="232" customFormat="1" x14ac:dyDescent="0.25">
      <c r="A63" s="358" t="s">
        <v>1022</v>
      </c>
      <c r="B63" s="579" t="s">
        <v>1023</v>
      </c>
      <c r="C63" s="358" t="s">
        <v>1025</v>
      </c>
      <c r="D63" s="457" t="s">
        <v>1067</v>
      </c>
      <c r="E63" s="554" t="s">
        <v>1075</v>
      </c>
      <c r="F63" s="285" t="e">
        <f t="shared" si="1"/>
        <v>#VALUE!</v>
      </c>
      <c r="G63" s="286" t="s">
        <v>189</v>
      </c>
      <c r="H63" s="287" t="s">
        <v>189</v>
      </c>
      <c r="I63" s="282" t="s">
        <v>32</v>
      </c>
      <c r="J63" s="282" t="s">
        <v>33</v>
      </c>
      <c r="K63" s="282">
        <v>84039090</v>
      </c>
      <c r="L63" s="282" t="s">
        <v>34</v>
      </c>
      <c r="M63" s="387"/>
      <c r="N63" s="386"/>
      <c r="O63" s="386"/>
      <c r="P63" s="386"/>
      <c r="Q63" s="385"/>
      <c r="R63" s="356"/>
      <c r="S63" s="386"/>
      <c r="T63" s="386" t="s">
        <v>1054</v>
      </c>
      <c r="U63" s="448"/>
      <c r="V63" s="282" t="str">
        <f t="shared" si="2"/>
        <v>801255</v>
      </c>
      <c r="W63" s="292" t="s">
        <v>190</v>
      </c>
      <c r="X63" s="291">
        <v>45323</v>
      </c>
      <c r="Y63" s="291" t="s">
        <v>581</v>
      </c>
      <c r="Z63" s="281">
        <v>1</v>
      </c>
      <c r="AA63" s="282">
        <v>1</v>
      </c>
      <c r="AB63" s="292" t="s">
        <v>38</v>
      </c>
      <c r="AC63" s="293" t="s">
        <v>806</v>
      </c>
    </row>
    <row r="64" spans="1:29" s="280" customFormat="1" x14ac:dyDescent="0.25">
      <c r="A64" s="281" t="s">
        <v>285</v>
      </c>
      <c r="B64" s="282">
        <v>801037</v>
      </c>
      <c r="C64" s="562" t="s">
        <v>286</v>
      </c>
      <c r="D64" s="450" t="s">
        <v>287</v>
      </c>
      <c r="E64" s="295">
        <v>34.180851063829785</v>
      </c>
      <c r="F64" s="285">
        <f t="shared" si="1"/>
        <v>41.017021276595742</v>
      </c>
      <c r="G64" s="286" t="s">
        <v>189</v>
      </c>
      <c r="H64" s="287" t="s">
        <v>189</v>
      </c>
      <c r="I64" s="282" t="s">
        <v>32</v>
      </c>
      <c r="J64" s="282" t="s">
        <v>33</v>
      </c>
      <c r="K64" s="282">
        <v>84039090</v>
      </c>
      <c r="L64" s="282" t="s">
        <v>34</v>
      </c>
      <c r="M64" s="288"/>
      <c r="N64" s="283"/>
      <c r="O64" s="283"/>
      <c r="P64" s="283"/>
      <c r="Q64" s="282">
        <f t="shared" si="0"/>
        <v>4.5999999999999999E-2</v>
      </c>
      <c r="R64" s="289">
        <v>0.04</v>
      </c>
      <c r="S64" s="283"/>
      <c r="T64" s="283"/>
      <c r="U64" s="290"/>
      <c r="V64" s="282">
        <f t="shared" si="2"/>
        <v>801037</v>
      </c>
      <c r="W64" s="292" t="s">
        <v>190</v>
      </c>
      <c r="X64" s="291">
        <v>45323</v>
      </c>
      <c r="Y64" s="291" t="s">
        <v>581</v>
      </c>
      <c r="Z64" s="281">
        <v>1</v>
      </c>
      <c r="AA64" s="282">
        <v>1</v>
      </c>
      <c r="AB64" s="292" t="s">
        <v>38</v>
      </c>
      <c r="AC64" s="293" t="s">
        <v>806</v>
      </c>
    </row>
    <row r="65" spans="1:29" s="280" customFormat="1" x14ac:dyDescent="0.25">
      <c r="A65" s="281" t="s">
        <v>288</v>
      </c>
      <c r="B65" s="282">
        <v>801038</v>
      </c>
      <c r="C65" s="562">
        <v>1036273664</v>
      </c>
      <c r="D65" s="450" t="s">
        <v>289</v>
      </c>
      <c r="E65" s="295">
        <v>25.305319148936171</v>
      </c>
      <c r="F65" s="285">
        <f t="shared" si="1"/>
        <v>30.366382978723404</v>
      </c>
      <c r="G65" s="286" t="s">
        <v>189</v>
      </c>
      <c r="H65" s="287" t="s">
        <v>189</v>
      </c>
      <c r="I65" s="282" t="s">
        <v>32</v>
      </c>
      <c r="J65" s="282" t="s">
        <v>33</v>
      </c>
      <c r="K65" s="282">
        <v>84039090</v>
      </c>
      <c r="L65" s="282" t="s">
        <v>34</v>
      </c>
      <c r="M65" s="288"/>
      <c r="N65" s="283"/>
      <c r="O65" s="283"/>
      <c r="P65" s="283"/>
      <c r="Q65" s="282">
        <f t="shared" si="0"/>
        <v>9.1999999999999998E-2</v>
      </c>
      <c r="R65" s="289">
        <v>0.08</v>
      </c>
      <c r="S65" s="283"/>
      <c r="T65" s="283"/>
      <c r="U65" s="290"/>
      <c r="V65" s="282">
        <f t="shared" si="2"/>
        <v>801038</v>
      </c>
      <c r="W65" s="292" t="s">
        <v>190</v>
      </c>
      <c r="X65" s="291">
        <v>45323</v>
      </c>
      <c r="Y65" s="291" t="s">
        <v>581</v>
      </c>
      <c r="Z65" s="281">
        <v>1</v>
      </c>
      <c r="AA65" s="282">
        <v>1</v>
      </c>
      <c r="AB65" s="292" t="s">
        <v>38</v>
      </c>
      <c r="AC65" s="293" t="s">
        <v>806</v>
      </c>
    </row>
    <row r="66" spans="1:29" s="280" customFormat="1" x14ac:dyDescent="0.25">
      <c r="A66" s="281" t="s">
        <v>290</v>
      </c>
      <c r="B66" s="282">
        <v>801039</v>
      </c>
      <c r="C66" s="562" t="s">
        <v>291</v>
      </c>
      <c r="D66" s="283" t="s">
        <v>292</v>
      </c>
      <c r="E66" s="295">
        <v>26.58638297872341</v>
      </c>
      <c r="F66" s="285">
        <f t="shared" si="1"/>
        <v>31.90365957446809</v>
      </c>
      <c r="G66" s="286" t="s">
        <v>189</v>
      </c>
      <c r="H66" s="287" t="s">
        <v>189</v>
      </c>
      <c r="I66" s="282" t="s">
        <v>32</v>
      </c>
      <c r="J66" s="282" t="s">
        <v>33</v>
      </c>
      <c r="K66" s="282">
        <v>84039090</v>
      </c>
      <c r="L66" s="282" t="s">
        <v>34</v>
      </c>
      <c r="M66" s="288"/>
      <c r="N66" s="283"/>
      <c r="O66" s="283"/>
      <c r="P66" s="283"/>
      <c r="Q66" s="282">
        <f t="shared" si="0"/>
        <v>0.11499999999999999</v>
      </c>
      <c r="R66" s="289">
        <v>0.1</v>
      </c>
      <c r="S66" s="283"/>
      <c r="T66" s="283"/>
      <c r="U66" s="290"/>
      <c r="V66" s="282">
        <f t="shared" si="2"/>
        <v>801039</v>
      </c>
      <c r="W66" s="292" t="s">
        <v>190</v>
      </c>
      <c r="X66" s="291">
        <v>45323</v>
      </c>
      <c r="Y66" s="291" t="s">
        <v>581</v>
      </c>
      <c r="Z66" s="281">
        <v>1</v>
      </c>
      <c r="AA66" s="282">
        <v>1</v>
      </c>
      <c r="AB66" s="292" t="s">
        <v>38</v>
      </c>
      <c r="AC66" s="293" t="s">
        <v>806</v>
      </c>
    </row>
    <row r="67" spans="1:29" s="280" customFormat="1" x14ac:dyDescent="0.25">
      <c r="A67" s="281" t="s">
        <v>293</v>
      </c>
      <c r="B67" s="282">
        <v>801040</v>
      </c>
      <c r="C67" s="562" t="s">
        <v>294</v>
      </c>
      <c r="D67" s="283" t="s">
        <v>295</v>
      </c>
      <c r="E67" s="295">
        <v>26.017659574468087</v>
      </c>
      <c r="F67" s="285">
        <f t="shared" si="1"/>
        <v>31.221191489361704</v>
      </c>
      <c r="G67" s="286" t="s">
        <v>189</v>
      </c>
      <c r="H67" s="287" t="s">
        <v>189</v>
      </c>
      <c r="I67" s="282" t="s">
        <v>32</v>
      </c>
      <c r="J67" s="282" t="s">
        <v>33</v>
      </c>
      <c r="K67" s="282">
        <v>84039090</v>
      </c>
      <c r="L67" s="282" t="s">
        <v>34</v>
      </c>
      <c r="M67" s="288"/>
      <c r="N67" s="283"/>
      <c r="O67" s="283"/>
      <c r="P67" s="283"/>
      <c r="Q67" s="282">
        <f t="shared" si="0"/>
        <v>0.11499999999999999</v>
      </c>
      <c r="R67" s="289">
        <v>0.1</v>
      </c>
      <c r="S67" s="283"/>
      <c r="T67" s="283"/>
      <c r="U67" s="290"/>
      <c r="V67" s="282">
        <f t="shared" si="2"/>
        <v>801040</v>
      </c>
      <c r="W67" s="292" t="s">
        <v>190</v>
      </c>
      <c r="X67" s="291">
        <v>45323</v>
      </c>
      <c r="Y67" s="291" t="s">
        <v>581</v>
      </c>
      <c r="Z67" s="281">
        <v>1</v>
      </c>
      <c r="AA67" s="282">
        <v>1</v>
      </c>
      <c r="AB67" s="292" t="s">
        <v>38</v>
      </c>
      <c r="AC67" s="293" t="s">
        <v>806</v>
      </c>
    </row>
    <row r="68" spans="1:29" s="280" customFormat="1" x14ac:dyDescent="0.25">
      <c r="A68" s="281" t="s">
        <v>296</v>
      </c>
      <c r="B68" s="282">
        <v>801041</v>
      </c>
      <c r="C68" s="562" t="s">
        <v>297</v>
      </c>
      <c r="D68" s="283" t="s">
        <v>298</v>
      </c>
      <c r="E68" s="295">
        <v>22.312340425531918</v>
      </c>
      <c r="F68" s="285">
        <f t="shared" si="1"/>
        <v>26.774808510638302</v>
      </c>
      <c r="G68" s="286" t="s">
        <v>189</v>
      </c>
      <c r="H68" s="287" t="s">
        <v>189</v>
      </c>
      <c r="I68" s="282" t="s">
        <v>32</v>
      </c>
      <c r="J68" s="282" t="s">
        <v>33</v>
      </c>
      <c r="K68" s="282">
        <v>84039090</v>
      </c>
      <c r="L68" s="282" t="s">
        <v>34</v>
      </c>
      <c r="M68" s="288"/>
      <c r="N68" s="283"/>
      <c r="O68" s="283"/>
      <c r="P68" s="283"/>
      <c r="Q68" s="282">
        <f t="shared" si="0"/>
        <v>0.11499999999999999</v>
      </c>
      <c r="R68" s="289">
        <v>0.1</v>
      </c>
      <c r="S68" s="283"/>
      <c r="T68" s="283"/>
      <c r="U68" s="290"/>
      <c r="V68" s="282">
        <f t="shared" si="2"/>
        <v>801041</v>
      </c>
      <c r="W68" s="292" t="s">
        <v>190</v>
      </c>
      <c r="X68" s="291">
        <v>45323</v>
      </c>
      <c r="Y68" s="291" t="s">
        <v>581</v>
      </c>
      <c r="Z68" s="281">
        <v>1</v>
      </c>
      <c r="AA68" s="282">
        <v>1</v>
      </c>
      <c r="AB68" s="292" t="s">
        <v>38</v>
      </c>
      <c r="AC68" s="293" t="s">
        <v>806</v>
      </c>
    </row>
    <row r="69" spans="1:29" s="280" customFormat="1" x14ac:dyDescent="0.25">
      <c r="A69" s="281" t="s">
        <v>299</v>
      </c>
      <c r="B69" s="282">
        <v>801042</v>
      </c>
      <c r="C69" s="562" t="s">
        <v>300</v>
      </c>
      <c r="D69" s="283" t="s">
        <v>301</v>
      </c>
      <c r="E69" s="295">
        <v>1.5682978723404257</v>
      </c>
      <c r="F69" s="285">
        <f t="shared" si="1"/>
        <v>1.8819574468085107</v>
      </c>
      <c r="G69" s="286" t="s">
        <v>189</v>
      </c>
      <c r="H69" s="287" t="s">
        <v>189</v>
      </c>
      <c r="I69" s="282" t="s">
        <v>32</v>
      </c>
      <c r="J69" s="282" t="s">
        <v>33</v>
      </c>
      <c r="K69" s="282">
        <v>84039090</v>
      </c>
      <c r="L69" s="282" t="s">
        <v>34</v>
      </c>
      <c r="M69" s="288"/>
      <c r="N69" s="283"/>
      <c r="O69" s="283"/>
      <c r="P69" s="283"/>
      <c r="Q69" s="282">
        <f t="shared" si="0"/>
        <v>2.3E-2</v>
      </c>
      <c r="R69" s="289">
        <v>0.02</v>
      </c>
      <c r="S69" s="283"/>
      <c r="T69" s="283"/>
      <c r="U69" s="290"/>
      <c r="V69" s="282">
        <f t="shared" si="2"/>
        <v>801042</v>
      </c>
      <c r="W69" s="292" t="s">
        <v>190</v>
      </c>
      <c r="X69" s="291">
        <v>45323</v>
      </c>
      <c r="Y69" s="291" t="s">
        <v>581</v>
      </c>
      <c r="Z69" s="281">
        <v>1</v>
      </c>
      <c r="AA69" s="282">
        <v>1</v>
      </c>
      <c r="AB69" s="292" t="s">
        <v>38</v>
      </c>
      <c r="AC69" s="293" t="s">
        <v>806</v>
      </c>
    </row>
    <row r="70" spans="1:29" s="280" customFormat="1" x14ac:dyDescent="0.25">
      <c r="A70" s="281" t="s">
        <v>302</v>
      </c>
      <c r="B70" s="282">
        <v>801043</v>
      </c>
      <c r="C70" s="562" t="s">
        <v>303</v>
      </c>
      <c r="D70" s="283" t="s">
        <v>304</v>
      </c>
      <c r="E70" s="295">
        <v>12.816382978723404</v>
      </c>
      <c r="F70" s="285">
        <f t="shared" si="1"/>
        <v>15.379659574468084</v>
      </c>
      <c r="G70" s="286" t="s">
        <v>189</v>
      </c>
      <c r="H70" s="287" t="s">
        <v>189</v>
      </c>
      <c r="I70" s="282" t="s">
        <v>32</v>
      </c>
      <c r="J70" s="282" t="s">
        <v>33</v>
      </c>
      <c r="K70" s="282">
        <v>84039090</v>
      </c>
      <c r="L70" s="282" t="s">
        <v>34</v>
      </c>
      <c r="M70" s="288"/>
      <c r="N70" s="283"/>
      <c r="O70" s="283"/>
      <c r="P70" s="283"/>
      <c r="Q70" s="282">
        <f t="shared" si="0"/>
        <v>6.8999999999999992E-2</v>
      </c>
      <c r="R70" s="289">
        <v>0.06</v>
      </c>
      <c r="S70" s="283"/>
      <c r="T70" s="283"/>
      <c r="U70" s="290"/>
      <c r="V70" s="282">
        <f t="shared" ref="V70:V133" si="3">B70</f>
        <v>801043</v>
      </c>
      <c r="W70" s="292" t="s">
        <v>190</v>
      </c>
      <c r="X70" s="291">
        <v>45323</v>
      </c>
      <c r="Y70" s="291" t="s">
        <v>581</v>
      </c>
      <c r="Z70" s="281">
        <v>1</v>
      </c>
      <c r="AA70" s="282">
        <v>1</v>
      </c>
      <c r="AB70" s="292" t="s">
        <v>38</v>
      </c>
      <c r="AC70" s="293" t="s">
        <v>806</v>
      </c>
    </row>
    <row r="71" spans="1:29" s="280" customFormat="1" x14ac:dyDescent="0.25">
      <c r="A71" s="281" t="s">
        <v>305</v>
      </c>
      <c r="B71" s="282">
        <v>801044</v>
      </c>
      <c r="C71" s="562" t="s">
        <v>306</v>
      </c>
      <c r="D71" s="283" t="s">
        <v>307</v>
      </c>
      <c r="E71" s="295">
        <v>32.756170212765966</v>
      </c>
      <c r="F71" s="285">
        <f t="shared" si="1"/>
        <v>39.307404255319156</v>
      </c>
      <c r="G71" s="286" t="s">
        <v>189</v>
      </c>
      <c r="H71" s="287" t="s">
        <v>189</v>
      </c>
      <c r="I71" s="282" t="s">
        <v>32</v>
      </c>
      <c r="J71" s="282" t="s">
        <v>33</v>
      </c>
      <c r="K71" s="282">
        <v>84039090</v>
      </c>
      <c r="L71" s="282" t="s">
        <v>34</v>
      </c>
      <c r="M71" s="288"/>
      <c r="N71" s="283"/>
      <c r="O71" s="283"/>
      <c r="P71" s="283"/>
      <c r="Q71" s="282">
        <f t="shared" si="0"/>
        <v>0.11499999999999999</v>
      </c>
      <c r="R71" s="289">
        <v>0.1</v>
      </c>
      <c r="S71" s="283"/>
      <c r="T71" s="283"/>
      <c r="U71" s="290"/>
      <c r="V71" s="282">
        <f t="shared" si="3"/>
        <v>801044</v>
      </c>
      <c r="W71" s="292" t="s">
        <v>190</v>
      </c>
      <c r="X71" s="291">
        <v>45323</v>
      </c>
      <c r="Y71" s="291" t="s">
        <v>581</v>
      </c>
      <c r="Z71" s="281">
        <v>1</v>
      </c>
      <c r="AA71" s="282">
        <v>1</v>
      </c>
      <c r="AB71" s="292" t="s">
        <v>38</v>
      </c>
      <c r="AC71" s="293" t="s">
        <v>806</v>
      </c>
    </row>
    <row r="72" spans="1:29" s="280" customFormat="1" x14ac:dyDescent="0.25">
      <c r="A72" s="281" t="s">
        <v>310</v>
      </c>
      <c r="B72" s="282">
        <v>801046</v>
      </c>
      <c r="C72" s="562" t="s">
        <v>311</v>
      </c>
      <c r="D72" s="283" t="s">
        <v>312</v>
      </c>
      <c r="E72" s="295">
        <v>28.011063829787236</v>
      </c>
      <c r="F72" s="285">
        <f t="shared" si="1"/>
        <v>33.613276595744679</v>
      </c>
      <c r="G72" s="286" t="s">
        <v>189</v>
      </c>
      <c r="H72" s="287" t="s">
        <v>189</v>
      </c>
      <c r="I72" s="282" t="s">
        <v>32</v>
      </c>
      <c r="J72" s="282" t="s">
        <v>33</v>
      </c>
      <c r="K72" s="282">
        <v>84039090</v>
      </c>
      <c r="L72" s="282" t="s">
        <v>34</v>
      </c>
      <c r="M72" s="288"/>
      <c r="N72" s="283"/>
      <c r="O72" s="283"/>
      <c r="P72" s="283"/>
      <c r="Q72" s="282">
        <f t="shared" si="0"/>
        <v>0.13799999999999998</v>
      </c>
      <c r="R72" s="289">
        <v>0.12</v>
      </c>
      <c r="S72" s="283"/>
      <c r="T72" s="283"/>
      <c r="U72" s="290"/>
      <c r="V72" s="282">
        <f t="shared" si="3"/>
        <v>801046</v>
      </c>
      <c r="W72" s="292" t="s">
        <v>190</v>
      </c>
      <c r="X72" s="291">
        <v>45323</v>
      </c>
      <c r="Y72" s="291" t="s">
        <v>581</v>
      </c>
      <c r="Z72" s="281">
        <v>1</v>
      </c>
      <c r="AA72" s="282">
        <v>1</v>
      </c>
      <c r="AB72" s="292" t="s">
        <v>38</v>
      </c>
      <c r="AC72" s="293" t="s">
        <v>806</v>
      </c>
    </row>
    <row r="73" spans="1:29" s="280" customFormat="1" x14ac:dyDescent="0.25">
      <c r="A73" s="281" t="s">
        <v>905</v>
      </c>
      <c r="B73" s="282" t="s">
        <v>906</v>
      </c>
      <c r="C73" s="562"/>
      <c r="D73" s="283" t="s">
        <v>907</v>
      </c>
      <c r="E73" s="295">
        <v>27.287234042553195</v>
      </c>
      <c r="F73" s="285">
        <f t="shared" si="1"/>
        <v>32.744680851063833</v>
      </c>
      <c r="G73" s="286" t="s">
        <v>189</v>
      </c>
      <c r="H73" s="287" t="s">
        <v>189</v>
      </c>
      <c r="I73" s="282" t="s">
        <v>32</v>
      </c>
      <c r="J73" s="282" t="s">
        <v>33</v>
      </c>
      <c r="K73" s="282">
        <v>84039090</v>
      </c>
      <c r="L73" s="282" t="s">
        <v>34</v>
      </c>
      <c r="M73" s="288"/>
      <c r="N73" s="283"/>
      <c r="O73" s="283"/>
      <c r="P73" s="283"/>
      <c r="Q73" s="282"/>
      <c r="R73" s="289"/>
      <c r="S73" s="283"/>
      <c r="T73" s="283"/>
      <c r="U73" s="290"/>
      <c r="V73" s="282" t="str">
        <f t="shared" si="3"/>
        <v>801212</v>
      </c>
      <c r="W73" s="292" t="s">
        <v>190</v>
      </c>
      <c r="X73" s="291">
        <v>45323</v>
      </c>
      <c r="Y73" s="291" t="s">
        <v>581</v>
      </c>
      <c r="Z73" s="281">
        <v>1</v>
      </c>
      <c r="AA73" s="282">
        <v>1</v>
      </c>
      <c r="AB73" s="292" t="s">
        <v>38</v>
      </c>
      <c r="AC73" s="293" t="s">
        <v>806</v>
      </c>
    </row>
    <row r="74" spans="1:29" s="280" customFormat="1" x14ac:dyDescent="0.25">
      <c r="A74" s="281" t="s">
        <v>313</v>
      </c>
      <c r="B74" s="282">
        <v>801047</v>
      </c>
      <c r="C74" s="562" t="s">
        <v>314</v>
      </c>
      <c r="D74" s="283" t="s">
        <v>315</v>
      </c>
      <c r="E74" s="295">
        <v>24.070212765957447</v>
      </c>
      <c r="F74" s="285">
        <f t="shared" si="1"/>
        <v>28.884255319148934</v>
      </c>
      <c r="G74" s="286" t="s">
        <v>189</v>
      </c>
      <c r="H74" s="287" t="s">
        <v>189</v>
      </c>
      <c r="I74" s="282" t="s">
        <v>32</v>
      </c>
      <c r="J74" s="282" t="s">
        <v>33</v>
      </c>
      <c r="K74" s="282">
        <v>84039090</v>
      </c>
      <c r="L74" s="282" t="s">
        <v>34</v>
      </c>
      <c r="M74" s="288"/>
      <c r="N74" s="283"/>
      <c r="O74" s="283"/>
      <c r="P74" s="283"/>
      <c r="Q74" s="282">
        <f t="shared" si="0"/>
        <v>0.13799999999999998</v>
      </c>
      <c r="R74" s="289">
        <v>0.12</v>
      </c>
      <c r="S74" s="283"/>
      <c r="T74" s="283"/>
      <c r="U74" s="290"/>
      <c r="V74" s="282">
        <f t="shared" si="3"/>
        <v>801047</v>
      </c>
      <c r="W74" s="292" t="s">
        <v>190</v>
      </c>
      <c r="X74" s="291">
        <v>45323</v>
      </c>
      <c r="Y74" s="291" t="s">
        <v>581</v>
      </c>
      <c r="Z74" s="281">
        <v>1</v>
      </c>
      <c r="AA74" s="282">
        <v>1</v>
      </c>
      <c r="AB74" s="292" t="s">
        <v>38</v>
      </c>
      <c r="AC74" s="293" t="s">
        <v>806</v>
      </c>
    </row>
    <row r="75" spans="1:29" s="280" customFormat="1" x14ac:dyDescent="0.25">
      <c r="A75" s="281" t="s">
        <v>316</v>
      </c>
      <c r="B75" s="282">
        <v>801048</v>
      </c>
      <c r="C75" s="562" t="s">
        <v>317</v>
      </c>
      <c r="D75" s="283" t="s">
        <v>315</v>
      </c>
      <c r="E75" s="295">
        <v>17.567234042553196</v>
      </c>
      <c r="F75" s="285">
        <f t="shared" si="1"/>
        <v>21.080680851063835</v>
      </c>
      <c r="G75" s="286" t="s">
        <v>189</v>
      </c>
      <c r="H75" s="287" t="s">
        <v>189</v>
      </c>
      <c r="I75" s="282" t="s">
        <v>32</v>
      </c>
      <c r="J75" s="282" t="s">
        <v>33</v>
      </c>
      <c r="K75" s="282">
        <v>84039090</v>
      </c>
      <c r="L75" s="282" t="s">
        <v>34</v>
      </c>
      <c r="M75" s="288"/>
      <c r="N75" s="283"/>
      <c r="O75" s="283"/>
      <c r="P75" s="283"/>
      <c r="Q75" s="282">
        <f t="shared" si="0"/>
        <v>0.13799999999999998</v>
      </c>
      <c r="R75" s="289">
        <v>0.12</v>
      </c>
      <c r="S75" s="283"/>
      <c r="T75" s="283"/>
      <c r="U75" s="290"/>
      <c r="V75" s="282">
        <f t="shared" si="3"/>
        <v>801048</v>
      </c>
      <c r="W75" s="292" t="s">
        <v>190</v>
      </c>
      <c r="X75" s="291">
        <v>45323</v>
      </c>
      <c r="Y75" s="291" t="s">
        <v>581</v>
      </c>
      <c r="Z75" s="281">
        <v>1</v>
      </c>
      <c r="AA75" s="282">
        <v>1</v>
      </c>
      <c r="AB75" s="292" t="s">
        <v>38</v>
      </c>
      <c r="AC75" s="293" t="s">
        <v>806</v>
      </c>
    </row>
    <row r="76" spans="1:29" s="280" customFormat="1" x14ac:dyDescent="0.25">
      <c r="A76" s="281" t="s">
        <v>318</v>
      </c>
      <c r="B76" s="282">
        <v>801049</v>
      </c>
      <c r="C76" s="562" t="s">
        <v>319</v>
      </c>
      <c r="D76" s="283" t="s">
        <v>320</v>
      </c>
      <c r="E76" s="295">
        <v>6.1697872340425546</v>
      </c>
      <c r="F76" s="285">
        <f t="shared" si="1"/>
        <v>7.403744680851065</v>
      </c>
      <c r="G76" s="286" t="s">
        <v>189</v>
      </c>
      <c r="H76" s="287" t="s">
        <v>189</v>
      </c>
      <c r="I76" s="282" t="s">
        <v>32</v>
      </c>
      <c r="J76" s="282" t="s">
        <v>33</v>
      </c>
      <c r="K76" s="282">
        <v>84039090</v>
      </c>
      <c r="L76" s="282" t="s">
        <v>34</v>
      </c>
      <c r="M76" s="288"/>
      <c r="N76" s="283"/>
      <c r="O76" s="283"/>
      <c r="P76" s="283"/>
      <c r="Q76" s="282">
        <f t="shared" si="0"/>
        <v>4.5999999999999999E-2</v>
      </c>
      <c r="R76" s="289">
        <v>0.04</v>
      </c>
      <c r="S76" s="283"/>
      <c r="T76" s="283"/>
      <c r="U76" s="290"/>
      <c r="V76" s="282">
        <f t="shared" si="3"/>
        <v>801049</v>
      </c>
      <c r="W76" s="292" t="s">
        <v>190</v>
      </c>
      <c r="X76" s="291">
        <v>45323</v>
      </c>
      <c r="Y76" s="291" t="s">
        <v>581</v>
      </c>
      <c r="Z76" s="281">
        <v>1</v>
      </c>
      <c r="AA76" s="282">
        <v>1</v>
      </c>
      <c r="AB76" s="292" t="s">
        <v>38</v>
      </c>
      <c r="AC76" s="293" t="s">
        <v>806</v>
      </c>
    </row>
    <row r="77" spans="1:29" s="280" customFormat="1" x14ac:dyDescent="0.25">
      <c r="A77" s="281" t="s">
        <v>321</v>
      </c>
      <c r="B77" s="282">
        <v>801050</v>
      </c>
      <c r="C77" s="562" t="s">
        <v>322</v>
      </c>
      <c r="D77" s="283" t="s">
        <v>323</v>
      </c>
      <c r="E77" s="295">
        <v>37.340425531914896</v>
      </c>
      <c r="F77" s="285">
        <f t="shared" si="1"/>
        <v>44.808510638297875</v>
      </c>
      <c r="G77" s="286" t="s">
        <v>189</v>
      </c>
      <c r="H77" s="287" t="s">
        <v>189</v>
      </c>
      <c r="I77" s="282" t="s">
        <v>32</v>
      </c>
      <c r="J77" s="282" t="s">
        <v>33</v>
      </c>
      <c r="K77" s="282">
        <v>84039090</v>
      </c>
      <c r="L77" s="282" t="s">
        <v>34</v>
      </c>
      <c r="M77" s="288"/>
      <c r="N77" s="283"/>
      <c r="O77" s="283"/>
      <c r="P77" s="283"/>
      <c r="Q77" s="282">
        <f t="shared" si="0"/>
        <v>0.11499999999999999</v>
      </c>
      <c r="R77" s="289">
        <v>0.1</v>
      </c>
      <c r="S77" s="283"/>
      <c r="T77" s="283"/>
      <c r="U77" s="290"/>
      <c r="V77" s="282">
        <f t="shared" si="3"/>
        <v>801050</v>
      </c>
      <c r="W77" s="292" t="s">
        <v>190</v>
      </c>
      <c r="X77" s="291">
        <v>45323</v>
      </c>
      <c r="Y77" s="291" t="s">
        <v>581</v>
      </c>
      <c r="Z77" s="281">
        <v>1</v>
      </c>
      <c r="AA77" s="282">
        <v>1</v>
      </c>
      <c r="AB77" s="292" t="s">
        <v>38</v>
      </c>
      <c r="AC77" s="293" t="s">
        <v>806</v>
      </c>
    </row>
    <row r="78" spans="1:29" s="280" customFormat="1" x14ac:dyDescent="0.25">
      <c r="A78" s="281" t="s">
        <v>324</v>
      </c>
      <c r="B78" s="282">
        <v>801051</v>
      </c>
      <c r="C78" s="562" t="s">
        <v>325</v>
      </c>
      <c r="D78" s="283" t="s">
        <v>320</v>
      </c>
      <c r="E78" s="295">
        <v>6.5029787234042562</v>
      </c>
      <c r="F78" s="285">
        <f t="shared" si="1"/>
        <v>7.8035744680851069</v>
      </c>
      <c r="G78" s="286" t="s">
        <v>189</v>
      </c>
      <c r="H78" s="287" t="s">
        <v>189</v>
      </c>
      <c r="I78" s="282" t="s">
        <v>32</v>
      </c>
      <c r="J78" s="282" t="s">
        <v>33</v>
      </c>
      <c r="K78" s="282">
        <v>84039090</v>
      </c>
      <c r="L78" s="282" t="s">
        <v>34</v>
      </c>
      <c r="M78" s="288"/>
      <c r="N78" s="283"/>
      <c r="O78" s="283"/>
      <c r="P78" s="283"/>
      <c r="Q78" s="282">
        <f t="shared" si="0"/>
        <v>4.5999999999999999E-2</v>
      </c>
      <c r="R78" s="289">
        <v>0.04</v>
      </c>
      <c r="S78" s="283"/>
      <c r="T78" s="283"/>
      <c r="U78" s="290"/>
      <c r="V78" s="282">
        <f t="shared" si="3"/>
        <v>801051</v>
      </c>
      <c r="W78" s="292" t="s">
        <v>190</v>
      </c>
      <c r="X78" s="291">
        <v>45323</v>
      </c>
      <c r="Y78" s="291" t="s">
        <v>581</v>
      </c>
      <c r="Z78" s="281">
        <v>1</v>
      </c>
      <c r="AA78" s="282">
        <v>1</v>
      </c>
      <c r="AB78" s="292" t="s">
        <v>38</v>
      </c>
      <c r="AC78" s="293" t="s">
        <v>806</v>
      </c>
    </row>
    <row r="79" spans="1:29" s="280" customFormat="1" x14ac:dyDescent="0.25">
      <c r="A79" s="281" t="s">
        <v>326</v>
      </c>
      <c r="B79" s="282">
        <v>801052</v>
      </c>
      <c r="C79" s="562" t="s">
        <v>327</v>
      </c>
      <c r="D79" s="283" t="s">
        <v>328</v>
      </c>
      <c r="E79" s="295">
        <v>15.28085106382979</v>
      </c>
      <c r="F79" s="285">
        <f t="shared" si="1"/>
        <v>18.337021276595745</v>
      </c>
      <c r="G79" s="286" t="s">
        <v>189</v>
      </c>
      <c r="H79" s="287" t="s">
        <v>189</v>
      </c>
      <c r="I79" s="282" t="s">
        <v>32</v>
      </c>
      <c r="J79" s="282" t="s">
        <v>33</v>
      </c>
      <c r="K79" s="282">
        <v>84039090</v>
      </c>
      <c r="L79" s="282" t="s">
        <v>34</v>
      </c>
      <c r="M79" s="288"/>
      <c r="N79" s="283"/>
      <c r="O79" s="283"/>
      <c r="P79" s="283"/>
      <c r="Q79" s="282">
        <f t="shared" ref="Q79:Q152" si="4">R79*1.15</f>
        <v>6.8999999999999992E-2</v>
      </c>
      <c r="R79" s="289">
        <v>0.06</v>
      </c>
      <c r="S79" s="283"/>
      <c r="T79" s="283"/>
      <c r="U79" s="290"/>
      <c r="V79" s="282">
        <f t="shared" si="3"/>
        <v>801052</v>
      </c>
      <c r="W79" s="292" t="s">
        <v>190</v>
      </c>
      <c r="X79" s="291">
        <v>45323</v>
      </c>
      <c r="Y79" s="291" t="s">
        <v>581</v>
      </c>
      <c r="Z79" s="281">
        <v>1</v>
      </c>
      <c r="AA79" s="282">
        <v>1</v>
      </c>
      <c r="AB79" s="292" t="s">
        <v>38</v>
      </c>
      <c r="AC79" s="293" t="s">
        <v>806</v>
      </c>
    </row>
    <row r="80" spans="1:29" s="280" customFormat="1" x14ac:dyDescent="0.25">
      <c r="A80" s="281" t="s">
        <v>908</v>
      </c>
      <c r="B80" s="282" t="s">
        <v>909</v>
      </c>
      <c r="C80" s="562" t="s">
        <v>910</v>
      </c>
      <c r="D80" s="283" t="s">
        <v>911</v>
      </c>
      <c r="E80" s="295">
        <v>500.13191489361708</v>
      </c>
      <c r="F80" s="285">
        <f t="shared" si="1"/>
        <v>600.15829787234043</v>
      </c>
      <c r="G80" s="286" t="s">
        <v>189</v>
      </c>
      <c r="H80" s="287" t="s">
        <v>189</v>
      </c>
      <c r="I80" s="282" t="s">
        <v>32</v>
      </c>
      <c r="J80" s="282" t="s">
        <v>33</v>
      </c>
      <c r="K80" s="282">
        <v>84039090</v>
      </c>
      <c r="L80" s="282" t="s">
        <v>34</v>
      </c>
      <c r="M80" s="288"/>
      <c r="N80" s="283"/>
      <c r="O80" s="283"/>
      <c r="P80" s="283"/>
      <c r="Q80" s="282"/>
      <c r="R80" s="289"/>
      <c r="S80" s="283"/>
      <c r="T80" s="283"/>
      <c r="U80" s="290"/>
      <c r="V80" s="282" t="str">
        <f t="shared" si="3"/>
        <v>801214</v>
      </c>
      <c r="W80" s="292" t="s">
        <v>190</v>
      </c>
      <c r="X80" s="291">
        <v>45323</v>
      </c>
      <c r="Y80" s="291" t="s">
        <v>581</v>
      </c>
      <c r="Z80" s="281">
        <v>1</v>
      </c>
      <c r="AA80" s="282">
        <v>1</v>
      </c>
      <c r="AB80" s="292" t="s">
        <v>38</v>
      </c>
      <c r="AC80" s="293" t="s">
        <v>806</v>
      </c>
    </row>
    <row r="81" spans="1:29" s="280" customFormat="1" x14ac:dyDescent="0.25">
      <c r="A81" s="281" t="s">
        <v>329</v>
      </c>
      <c r="B81" s="282">
        <v>801053</v>
      </c>
      <c r="C81" s="562" t="s">
        <v>330</v>
      </c>
      <c r="D81" s="283" t="s">
        <v>331</v>
      </c>
      <c r="E81" s="295">
        <v>200.11595744680855</v>
      </c>
      <c r="F81" s="285">
        <f t="shared" ref="F81:F151" si="5">E81*1.2</f>
        <v>240.13914893617024</v>
      </c>
      <c r="G81" s="298" t="s">
        <v>217</v>
      </c>
      <c r="H81" s="299">
        <v>0.32</v>
      </c>
      <c r="I81" s="282" t="s">
        <v>32</v>
      </c>
      <c r="J81" s="282" t="s">
        <v>33</v>
      </c>
      <c r="K81" s="282">
        <v>84039090</v>
      </c>
      <c r="L81" s="282" t="s">
        <v>34</v>
      </c>
      <c r="M81" s="288"/>
      <c r="N81" s="283"/>
      <c r="O81" s="283"/>
      <c r="P81" s="283"/>
      <c r="Q81" s="282">
        <f t="shared" si="4"/>
        <v>3.036</v>
      </c>
      <c r="R81" s="289">
        <v>2.64</v>
      </c>
      <c r="S81" s="283"/>
      <c r="T81" s="283"/>
      <c r="U81" s="290"/>
      <c r="V81" s="282">
        <f t="shared" si="3"/>
        <v>801053</v>
      </c>
      <c r="W81" s="292" t="s">
        <v>190</v>
      </c>
      <c r="X81" s="291">
        <v>45323</v>
      </c>
      <c r="Y81" s="291" t="s">
        <v>581</v>
      </c>
      <c r="Z81" s="281">
        <v>1</v>
      </c>
      <c r="AA81" s="282">
        <v>1</v>
      </c>
      <c r="AB81" s="292" t="s">
        <v>38</v>
      </c>
      <c r="AC81" s="293" t="s">
        <v>806</v>
      </c>
    </row>
    <row r="82" spans="1:29" s="280" customFormat="1" x14ac:dyDescent="0.25">
      <c r="A82" s="281" t="s">
        <v>682</v>
      </c>
      <c r="B82" s="282" t="s">
        <v>683</v>
      </c>
      <c r="C82" s="562" t="s">
        <v>684</v>
      </c>
      <c r="D82" s="283" t="s">
        <v>740</v>
      </c>
      <c r="E82" s="295">
        <v>219.10787234042556</v>
      </c>
      <c r="F82" s="285">
        <f t="shared" si="5"/>
        <v>262.92944680851065</v>
      </c>
      <c r="G82" s="286" t="s">
        <v>189</v>
      </c>
      <c r="H82" s="287" t="s">
        <v>189</v>
      </c>
      <c r="I82" s="282" t="s">
        <v>32</v>
      </c>
      <c r="J82" s="282" t="s">
        <v>33</v>
      </c>
      <c r="K82" s="282">
        <v>84039090</v>
      </c>
      <c r="L82" s="282" t="s">
        <v>34</v>
      </c>
      <c r="M82" s="288"/>
      <c r="N82" s="283"/>
      <c r="O82" s="283"/>
      <c r="P82" s="283"/>
      <c r="Q82" s="282">
        <f t="shared" si="4"/>
        <v>4.577</v>
      </c>
      <c r="R82" s="289">
        <v>3.98</v>
      </c>
      <c r="S82" s="283"/>
      <c r="T82" s="283"/>
      <c r="U82" s="290"/>
      <c r="V82" s="282" t="str">
        <f t="shared" si="3"/>
        <v>801159</v>
      </c>
      <c r="W82" s="292" t="s">
        <v>190</v>
      </c>
      <c r="X82" s="291">
        <v>45323</v>
      </c>
      <c r="Y82" s="291" t="s">
        <v>581</v>
      </c>
      <c r="Z82" s="281">
        <v>1</v>
      </c>
      <c r="AA82" s="282">
        <v>1</v>
      </c>
      <c r="AB82" s="292" t="s">
        <v>38</v>
      </c>
      <c r="AC82" s="293" t="s">
        <v>806</v>
      </c>
    </row>
    <row r="83" spans="1:29" s="280" customFormat="1" x14ac:dyDescent="0.25">
      <c r="A83" s="281" t="s">
        <v>685</v>
      </c>
      <c r="B83" s="282" t="s">
        <v>686</v>
      </c>
      <c r="C83" s="562" t="s">
        <v>687</v>
      </c>
      <c r="D83" s="283" t="s">
        <v>741</v>
      </c>
      <c r="E83" s="295">
        <v>220.81404255319151</v>
      </c>
      <c r="F83" s="285">
        <f t="shared" si="5"/>
        <v>264.97685106382983</v>
      </c>
      <c r="G83" s="286" t="s">
        <v>189</v>
      </c>
      <c r="H83" s="287" t="s">
        <v>189</v>
      </c>
      <c r="I83" s="282" t="s">
        <v>32</v>
      </c>
      <c r="J83" s="282" t="s">
        <v>33</v>
      </c>
      <c r="K83" s="282">
        <v>84039090</v>
      </c>
      <c r="L83" s="282" t="s">
        <v>34</v>
      </c>
      <c r="M83" s="288"/>
      <c r="N83" s="283"/>
      <c r="O83" s="283"/>
      <c r="P83" s="283"/>
      <c r="Q83" s="282">
        <f t="shared" si="4"/>
        <v>4.714999999999999</v>
      </c>
      <c r="R83" s="289">
        <v>4.0999999999999996</v>
      </c>
      <c r="S83" s="283"/>
      <c r="T83" s="283"/>
      <c r="U83" s="290"/>
      <c r="V83" s="282" t="str">
        <f t="shared" si="3"/>
        <v>801142</v>
      </c>
      <c r="W83" s="292" t="s">
        <v>190</v>
      </c>
      <c r="X83" s="291">
        <v>45323</v>
      </c>
      <c r="Y83" s="291" t="s">
        <v>581</v>
      </c>
      <c r="Z83" s="281">
        <v>1</v>
      </c>
      <c r="AA83" s="282">
        <v>1</v>
      </c>
      <c r="AB83" s="292" t="s">
        <v>38</v>
      </c>
      <c r="AC83" s="293" t="s">
        <v>806</v>
      </c>
    </row>
    <row r="84" spans="1:29" s="280" customFormat="1" x14ac:dyDescent="0.25">
      <c r="A84" s="281" t="s">
        <v>332</v>
      </c>
      <c r="B84" s="282">
        <v>801054</v>
      </c>
      <c r="C84" s="562" t="s">
        <v>333</v>
      </c>
      <c r="D84" s="283" t="s">
        <v>334</v>
      </c>
      <c r="E84" s="295">
        <v>234.63000000000002</v>
      </c>
      <c r="F84" s="285">
        <f t="shared" si="5"/>
        <v>281.55600000000004</v>
      </c>
      <c r="G84" s="298" t="s">
        <v>217</v>
      </c>
      <c r="H84" s="299">
        <v>0.32</v>
      </c>
      <c r="I84" s="282" t="s">
        <v>32</v>
      </c>
      <c r="J84" s="282" t="s">
        <v>33</v>
      </c>
      <c r="K84" s="282">
        <v>84039090</v>
      </c>
      <c r="L84" s="282" t="s">
        <v>34</v>
      </c>
      <c r="M84" s="288"/>
      <c r="N84" s="283"/>
      <c r="O84" s="283"/>
      <c r="P84" s="283"/>
      <c r="Q84" s="282">
        <f t="shared" si="4"/>
        <v>3.7719999999999994</v>
      </c>
      <c r="R84" s="289">
        <v>3.28</v>
      </c>
      <c r="S84" s="283"/>
      <c r="T84" s="283"/>
      <c r="U84" s="290"/>
      <c r="V84" s="282">
        <f t="shared" si="3"/>
        <v>801054</v>
      </c>
      <c r="W84" s="292" t="s">
        <v>190</v>
      </c>
      <c r="X84" s="291">
        <v>45323</v>
      </c>
      <c r="Y84" s="291" t="s">
        <v>581</v>
      </c>
      <c r="Z84" s="281">
        <v>1</v>
      </c>
      <c r="AA84" s="282">
        <v>1</v>
      </c>
      <c r="AB84" s="292" t="s">
        <v>38</v>
      </c>
      <c r="AC84" s="293" t="s">
        <v>806</v>
      </c>
    </row>
    <row r="85" spans="1:29" s="280" customFormat="1" x14ac:dyDescent="0.25">
      <c r="A85" s="281" t="s">
        <v>912</v>
      </c>
      <c r="B85" s="282" t="s">
        <v>913</v>
      </c>
      <c r="C85" s="562" t="s">
        <v>914</v>
      </c>
      <c r="D85" s="283" t="s">
        <v>915</v>
      </c>
      <c r="E85" s="295">
        <v>332.62276595744686</v>
      </c>
      <c r="F85" s="285">
        <f t="shared" si="5"/>
        <v>399.14731914893622</v>
      </c>
      <c r="G85" s="286" t="s">
        <v>189</v>
      </c>
      <c r="H85" s="287" t="s">
        <v>189</v>
      </c>
      <c r="I85" s="282" t="s">
        <v>32</v>
      </c>
      <c r="J85" s="282" t="s">
        <v>33</v>
      </c>
      <c r="K85" s="282">
        <v>84039090</v>
      </c>
      <c r="L85" s="282" t="s">
        <v>34</v>
      </c>
      <c r="M85" s="288"/>
      <c r="N85" s="283"/>
      <c r="O85" s="283"/>
      <c r="P85" s="283"/>
      <c r="Q85" s="282"/>
      <c r="R85" s="289"/>
      <c r="S85" s="283"/>
      <c r="T85" s="283"/>
      <c r="U85" s="290"/>
      <c r="V85" s="282" t="str">
        <f t="shared" si="3"/>
        <v>801243</v>
      </c>
      <c r="W85" s="292" t="s">
        <v>190</v>
      </c>
      <c r="X85" s="291">
        <v>45323</v>
      </c>
      <c r="Y85" s="291" t="s">
        <v>581</v>
      </c>
      <c r="Z85" s="281">
        <v>1</v>
      </c>
      <c r="AA85" s="282">
        <v>1</v>
      </c>
      <c r="AB85" s="292" t="s">
        <v>38</v>
      </c>
      <c r="AC85" s="293" t="s">
        <v>806</v>
      </c>
    </row>
    <row r="86" spans="1:29" s="280" customFormat="1" x14ac:dyDescent="0.25">
      <c r="A86" s="281" t="s">
        <v>335</v>
      </c>
      <c r="B86" s="282">
        <v>801056</v>
      </c>
      <c r="C86" s="562" t="s">
        <v>336</v>
      </c>
      <c r="D86" s="283" t="s">
        <v>337</v>
      </c>
      <c r="E86" s="295">
        <v>18.991914893617022</v>
      </c>
      <c r="F86" s="285">
        <f t="shared" si="5"/>
        <v>22.790297872340425</v>
      </c>
      <c r="G86" s="286" t="s">
        <v>189</v>
      </c>
      <c r="H86" s="287" t="s">
        <v>189</v>
      </c>
      <c r="I86" s="282" t="s">
        <v>32</v>
      </c>
      <c r="J86" s="282" t="s">
        <v>33</v>
      </c>
      <c r="K86" s="282">
        <v>84039090</v>
      </c>
      <c r="L86" s="282" t="s">
        <v>34</v>
      </c>
      <c r="M86" s="288"/>
      <c r="N86" s="283"/>
      <c r="O86" s="283"/>
      <c r="P86" s="283"/>
      <c r="Q86" s="282">
        <f t="shared" si="4"/>
        <v>0.11499999999999999</v>
      </c>
      <c r="R86" s="289">
        <v>0.1</v>
      </c>
      <c r="S86" s="283"/>
      <c r="T86" s="283"/>
      <c r="U86" s="290"/>
      <c r="V86" s="282">
        <f t="shared" si="3"/>
        <v>801056</v>
      </c>
      <c r="W86" s="292" t="s">
        <v>190</v>
      </c>
      <c r="X86" s="291">
        <v>45323</v>
      </c>
      <c r="Y86" s="291" t="s">
        <v>581</v>
      </c>
      <c r="Z86" s="281">
        <v>1</v>
      </c>
      <c r="AA86" s="282">
        <v>1</v>
      </c>
      <c r="AB86" s="292" t="s">
        <v>38</v>
      </c>
      <c r="AC86" s="293" t="s">
        <v>806</v>
      </c>
    </row>
    <row r="87" spans="1:29" s="280" customFormat="1" x14ac:dyDescent="0.25">
      <c r="A87" s="281" t="s">
        <v>688</v>
      </c>
      <c r="B87" s="282">
        <v>801138</v>
      </c>
      <c r="C87" s="562">
        <v>3892037282</v>
      </c>
      <c r="D87" s="283" t="s">
        <v>742</v>
      </c>
      <c r="E87" s="295">
        <v>297.39638297872341</v>
      </c>
      <c r="F87" s="285">
        <f t="shared" si="5"/>
        <v>356.8756595744681</v>
      </c>
      <c r="G87" s="286" t="s">
        <v>189</v>
      </c>
      <c r="H87" s="287" t="s">
        <v>189</v>
      </c>
      <c r="I87" s="282" t="s">
        <v>32</v>
      </c>
      <c r="J87" s="282" t="s">
        <v>33</v>
      </c>
      <c r="K87" s="282">
        <v>84039090</v>
      </c>
      <c r="L87" s="282" t="s">
        <v>34</v>
      </c>
      <c r="M87" s="288"/>
      <c r="N87" s="283"/>
      <c r="O87" s="283"/>
      <c r="P87" s="283"/>
      <c r="Q87" s="282">
        <f t="shared" si="4"/>
        <v>3.7719999999999994</v>
      </c>
      <c r="R87" s="289">
        <v>3.28</v>
      </c>
      <c r="S87" s="283"/>
      <c r="T87" s="283"/>
      <c r="U87" s="290"/>
      <c r="V87" s="282">
        <f t="shared" si="3"/>
        <v>801138</v>
      </c>
      <c r="W87" s="292" t="s">
        <v>190</v>
      </c>
      <c r="X87" s="291">
        <v>45323</v>
      </c>
      <c r="Y87" s="291" t="s">
        <v>581</v>
      </c>
      <c r="Z87" s="281">
        <v>1</v>
      </c>
      <c r="AA87" s="282">
        <v>1</v>
      </c>
      <c r="AB87" s="292" t="s">
        <v>38</v>
      </c>
      <c r="AC87" s="293" t="s">
        <v>806</v>
      </c>
    </row>
    <row r="88" spans="1:29" s="280" customFormat="1" x14ac:dyDescent="0.25">
      <c r="A88" s="281" t="s">
        <v>338</v>
      </c>
      <c r="B88" s="282">
        <v>801057</v>
      </c>
      <c r="C88" s="562" t="s">
        <v>339</v>
      </c>
      <c r="D88" s="283" t="s">
        <v>340</v>
      </c>
      <c r="E88" s="295">
        <v>393.58531914893621</v>
      </c>
      <c r="F88" s="285">
        <f t="shared" si="5"/>
        <v>472.30238297872341</v>
      </c>
      <c r="G88" s="298" t="s">
        <v>217</v>
      </c>
      <c r="H88" s="299">
        <v>0.32</v>
      </c>
      <c r="I88" s="282" t="s">
        <v>32</v>
      </c>
      <c r="J88" s="282" t="s">
        <v>33</v>
      </c>
      <c r="K88" s="282">
        <v>84039090</v>
      </c>
      <c r="L88" s="282" t="s">
        <v>34</v>
      </c>
      <c r="M88" s="288"/>
      <c r="N88" s="283"/>
      <c r="O88" s="283"/>
      <c r="P88" s="283"/>
      <c r="Q88" s="282">
        <f t="shared" si="4"/>
        <v>6.6469999999999994</v>
      </c>
      <c r="R88" s="289">
        <v>5.78</v>
      </c>
      <c r="S88" s="283"/>
      <c r="T88" s="283"/>
      <c r="U88" s="290"/>
      <c r="V88" s="282">
        <f t="shared" si="3"/>
        <v>801057</v>
      </c>
      <c r="W88" s="292" t="s">
        <v>190</v>
      </c>
      <c r="X88" s="291">
        <v>45323</v>
      </c>
      <c r="Y88" s="291" t="s">
        <v>581</v>
      </c>
      <c r="Z88" s="281">
        <v>1</v>
      </c>
      <c r="AA88" s="282">
        <v>1</v>
      </c>
      <c r="AB88" s="292" t="s">
        <v>38</v>
      </c>
      <c r="AC88" s="293" t="s">
        <v>806</v>
      </c>
    </row>
    <row r="89" spans="1:29" s="280" customFormat="1" x14ac:dyDescent="0.25">
      <c r="A89" s="281" t="s">
        <v>341</v>
      </c>
      <c r="B89" s="282">
        <v>801058</v>
      </c>
      <c r="C89" s="562" t="s">
        <v>342</v>
      </c>
      <c r="D89" s="283" t="s">
        <v>343</v>
      </c>
      <c r="E89" s="295">
        <v>20.69808510638298</v>
      </c>
      <c r="F89" s="285">
        <f t="shared" si="5"/>
        <v>24.837702127659576</v>
      </c>
      <c r="G89" s="286" t="s">
        <v>189</v>
      </c>
      <c r="H89" s="287" t="s">
        <v>189</v>
      </c>
      <c r="I89" s="282" t="s">
        <v>32</v>
      </c>
      <c r="J89" s="282" t="s">
        <v>33</v>
      </c>
      <c r="K89" s="282">
        <v>84039090</v>
      </c>
      <c r="L89" s="282" t="s">
        <v>34</v>
      </c>
      <c r="M89" s="288"/>
      <c r="N89" s="283"/>
      <c r="O89" s="283"/>
      <c r="P89" s="283"/>
      <c r="Q89" s="282">
        <f t="shared" si="4"/>
        <v>0.20699999999999999</v>
      </c>
      <c r="R89" s="289">
        <v>0.18</v>
      </c>
      <c r="S89" s="283"/>
      <c r="T89" s="283"/>
      <c r="U89" s="290"/>
      <c r="V89" s="282">
        <f t="shared" si="3"/>
        <v>801058</v>
      </c>
      <c r="W89" s="292" t="s">
        <v>190</v>
      </c>
      <c r="X89" s="291">
        <v>45323</v>
      </c>
      <c r="Y89" s="291" t="s">
        <v>581</v>
      </c>
      <c r="Z89" s="281">
        <v>1</v>
      </c>
      <c r="AA89" s="282">
        <v>1</v>
      </c>
      <c r="AB89" s="292" t="s">
        <v>38</v>
      </c>
      <c r="AC89" s="293" t="s">
        <v>806</v>
      </c>
    </row>
    <row r="90" spans="1:29" s="280" customFormat="1" x14ac:dyDescent="0.25">
      <c r="A90" s="281" t="s">
        <v>916</v>
      </c>
      <c r="B90" s="282" t="s">
        <v>917</v>
      </c>
      <c r="C90" s="562" t="s">
        <v>918</v>
      </c>
      <c r="D90" s="283" t="s">
        <v>919</v>
      </c>
      <c r="E90" s="295">
        <v>297.39638297872341</v>
      </c>
      <c r="F90" s="285">
        <f t="shared" si="5"/>
        <v>356.8756595744681</v>
      </c>
      <c r="G90" s="286" t="s">
        <v>189</v>
      </c>
      <c r="H90" s="287" t="s">
        <v>189</v>
      </c>
      <c r="I90" s="282" t="s">
        <v>32</v>
      </c>
      <c r="J90" s="282" t="s">
        <v>33</v>
      </c>
      <c r="K90" s="282">
        <v>84039090</v>
      </c>
      <c r="L90" s="282" t="s">
        <v>34</v>
      </c>
      <c r="M90" s="288"/>
      <c r="N90" s="283"/>
      <c r="O90" s="283"/>
      <c r="P90" s="283"/>
      <c r="Q90" s="282"/>
      <c r="R90" s="289"/>
      <c r="S90" s="283"/>
      <c r="T90" s="283"/>
      <c r="U90" s="290"/>
      <c r="V90" s="282" t="str">
        <f t="shared" si="3"/>
        <v>801244</v>
      </c>
      <c r="W90" s="292" t="s">
        <v>190</v>
      </c>
      <c r="X90" s="291">
        <v>45323</v>
      </c>
      <c r="Y90" s="291" t="s">
        <v>581</v>
      </c>
      <c r="Z90" s="281">
        <v>1</v>
      </c>
      <c r="AA90" s="282">
        <v>1</v>
      </c>
      <c r="AB90" s="292" t="s">
        <v>38</v>
      </c>
      <c r="AC90" s="293" t="s">
        <v>806</v>
      </c>
    </row>
    <row r="91" spans="1:29" s="280" customFormat="1" x14ac:dyDescent="0.25">
      <c r="A91" s="281" t="s">
        <v>344</v>
      </c>
      <c r="B91" s="282">
        <v>801059</v>
      </c>
      <c r="C91" s="562" t="s">
        <v>345</v>
      </c>
      <c r="D91" s="283" t="s">
        <v>346</v>
      </c>
      <c r="E91" s="295">
        <v>93.626808510638313</v>
      </c>
      <c r="F91" s="285">
        <f t="shared" si="5"/>
        <v>112.35217021276597</v>
      </c>
      <c r="G91" s="286" t="s">
        <v>189</v>
      </c>
      <c r="H91" s="287" t="s">
        <v>189</v>
      </c>
      <c r="I91" s="282" t="s">
        <v>32</v>
      </c>
      <c r="J91" s="282" t="s">
        <v>33</v>
      </c>
      <c r="K91" s="282">
        <v>84039090</v>
      </c>
      <c r="L91" s="282" t="s">
        <v>34</v>
      </c>
      <c r="M91" s="288"/>
      <c r="N91" s="283"/>
      <c r="O91" s="283"/>
      <c r="P91" s="283"/>
      <c r="Q91" s="282">
        <f t="shared" si="4"/>
        <v>0.43699999999999994</v>
      </c>
      <c r="R91" s="289">
        <v>0.38</v>
      </c>
      <c r="S91" s="283"/>
      <c r="T91" s="283"/>
      <c r="U91" s="290"/>
      <c r="V91" s="282">
        <f t="shared" si="3"/>
        <v>801059</v>
      </c>
      <c r="W91" s="292" t="s">
        <v>190</v>
      </c>
      <c r="X91" s="291">
        <v>45323</v>
      </c>
      <c r="Y91" s="291" t="s">
        <v>581</v>
      </c>
      <c r="Z91" s="281">
        <v>1</v>
      </c>
      <c r="AA91" s="282">
        <v>1</v>
      </c>
      <c r="AB91" s="292" t="s">
        <v>38</v>
      </c>
      <c r="AC91" s="293" t="s">
        <v>806</v>
      </c>
    </row>
    <row r="92" spans="1:29" s="280" customFormat="1" x14ac:dyDescent="0.25">
      <c r="A92" s="281" t="s">
        <v>347</v>
      </c>
      <c r="B92" s="282">
        <v>801060</v>
      </c>
      <c r="C92" s="562">
        <v>1565466624</v>
      </c>
      <c r="D92" s="283" t="s">
        <v>348</v>
      </c>
      <c r="E92" s="295">
        <v>2.6138297872340428</v>
      </c>
      <c r="F92" s="285">
        <f t="shared" si="5"/>
        <v>3.1365957446808514</v>
      </c>
      <c r="G92" s="286" t="s">
        <v>189</v>
      </c>
      <c r="H92" s="287" t="s">
        <v>189</v>
      </c>
      <c r="I92" s="282" t="s">
        <v>32</v>
      </c>
      <c r="J92" s="282" t="s">
        <v>33</v>
      </c>
      <c r="K92" s="282">
        <v>84039090</v>
      </c>
      <c r="L92" s="282" t="s">
        <v>34</v>
      </c>
      <c r="M92" s="288"/>
      <c r="N92" s="283"/>
      <c r="O92" s="283"/>
      <c r="P92" s="283"/>
      <c r="Q92" s="282">
        <f t="shared" si="4"/>
        <v>2.3E-2</v>
      </c>
      <c r="R92" s="289">
        <v>0.02</v>
      </c>
      <c r="S92" s="283"/>
      <c r="T92" s="283"/>
      <c r="U92" s="290"/>
      <c r="V92" s="282">
        <f t="shared" si="3"/>
        <v>801060</v>
      </c>
      <c r="W92" s="292" t="s">
        <v>190</v>
      </c>
      <c r="X92" s="291">
        <v>45323</v>
      </c>
      <c r="Y92" s="291" t="s">
        <v>581</v>
      </c>
      <c r="Z92" s="281">
        <v>1</v>
      </c>
      <c r="AA92" s="282">
        <v>1</v>
      </c>
      <c r="AB92" s="292" t="s">
        <v>38</v>
      </c>
      <c r="AC92" s="293" t="s">
        <v>806</v>
      </c>
    </row>
    <row r="93" spans="1:29" s="280" customFormat="1" x14ac:dyDescent="0.25">
      <c r="A93" s="281" t="s">
        <v>349</v>
      </c>
      <c r="B93" s="282">
        <v>801062</v>
      </c>
      <c r="C93" s="562" t="s">
        <v>350</v>
      </c>
      <c r="D93" s="283" t="s">
        <v>351</v>
      </c>
      <c r="E93" s="295">
        <v>25.259361702127659</v>
      </c>
      <c r="F93" s="285">
        <f t="shared" si="5"/>
        <v>30.311234042553188</v>
      </c>
      <c r="G93" s="286" t="s">
        <v>189</v>
      </c>
      <c r="H93" s="287" t="s">
        <v>189</v>
      </c>
      <c r="I93" s="282" t="s">
        <v>32</v>
      </c>
      <c r="J93" s="282" t="s">
        <v>33</v>
      </c>
      <c r="K93" s="282">
        <v>84039090</v>
      </c>
      <c r="L93" s="282" t="s">
        <v>34</v>
      </c>
      <c r="M93" s="288"/>
      <c r="N93" s="283"/>
      <c r="O93" s="283"/>
      <c r="P93" s="283"/>
      <c r="Q93" s="282">
        <f t="shared" si="4"/>
        <v>0.20699999999999999</v>
      </c>
      <c r="R93" s="289">
        <v>0.18</v>
      </c>
      <c r="S93" s="283"/>
      <c r="T93" s="283"/>
      <c r="U93" s="290"/>
      <c r="V93" s="282">
        <f t="shared" si="3"/>
        <v>801062</v>
      </c>
      <c r="W93" s="292" t="s">
        <v>190</v>
      </c>
      <c r="X93" s="291">
        <v>45323</v>
      </c>
      <c r="Y93" s="291" t="s">
        <v>581</v>
      </c>
      <c r="Z93" s="281">
        <v>1</v>
      </c>
      <c r="AA93" s="282">
        <v>1</v>
      </c>
      <c r="AB93" s="292" t="s">
        <v>38</v>
      </c>
      <c r="AC93" s="293" t="s">
        <v>806</v>
      </c>
    </row>
    <row r="94" spans="1:29" s="280" customFormat="1" x14ac:dyDescent="0.25">
      <c r="A94" s="281" t="s">
        <v>352</v>
      </c>
      <c r="B94" s="282">
        <v>801063</v>
      </c>
      <c r="C94" s="562" t="s">
        <v>353</v>
      </c>
      <c r="D94" s="283" t="s">
        <v>354</v>
      </c>
      <c r="E94" s="295">
        <v>10.874680851063831</v>
      </c>
      <c r="F94" s="285">
        <f t="shared" si="5"/>
        <v>13.049617021276596</v>
      </c>
      <c r="G94" s="286" t="s">
        <v>189</v>
      </c>
      <c r="H94" s="287" t="s">
        <v>189</v>
      </c>
      <c r="I94" s="282" t="s">
        <v>32</v>
      </c>
      <c r="J94" s="282" t="s">
        <v>33</v>
      </c>
      <c r="K94" s="282">
        <v>84039090</v>
      </c>
      <c r="L94" s="282" t="s">
        <v>34</v>
      </c>
      <c r="M94" s="288"/>
      <c r="N94" s="283"/>
      <c r="O94" s="283"/>
      <c r="P94" s="283"/>
      <c r="Q94" s="282">
        <f t="shared" si="4"/>
        <v>0.43699999999999994</v>
      </c>
      <c r="R94" s="289">
        <v>0.38</v>
      </c>
      <c r="S94" s="283"/>
      <c r="T94" s="283"/>
      <c r="U94" s="290"/>
      <c r="V94" s="282">
        <f t="shared" si="3"/>
        <v>801063</v>
      </c>
      <c r="W94" s="292" t="s">
        <v>190</v>
      </c>
      <c r="X94" s="291">
        <v>45323</v>
      </c>
      <c r="Y94" s="291" t="s">
        <v>581</v>
      </c>
      <c r="Z94" s="281">
        <v>1</v>
      </c>
      <c r="AA94" s="282">
        <v>1</v>
      </c>
      <c r="AB94" s="292" t="s">
        <v>38</v>
      </c>
      <c r="AC94" s="293" t="s">
        <v>806</v>
      </c>
    </row>
    <row r="95" spans="1:29" s="280" customFormat="1" x14ac:dyDescent="0.25">
      <c r="A95" s="281" t="s">
        <v>355</v>
      </c>
      <c r="B95" s="282">
        <v>801064</v>
      </c>
      <c r="C95" s="562" t="s">
        <v>356</v>
      </c>
      <c r="D95" s="283" t="s">
        <v>357</v>
      </c>
      <c r="E95" s="295">
        <v>14.907446808510638</v>
      </c>
      <c r="F95" s="285">
        <f t="shared" si="5"/>
        <v>17.888936170212766</v>
      </c>
      <c r="G95" s="286" t="s">
        <v>189</v>
      </c>
      <c r="H95" s="287" t="s">
        <v>189</v>
      </c>
      <c r="I95" s="282" t="s">
        <v>32</v>
      </c>
      <c r="J95" s="282" t="s">
        <v>33</v>
      </c>
      <c r="K95" s="282">
        <v>84039090</v>
      </c>
      <c r="L95" s="282" t="s">
        <v>34</v>
      </c>
      <c r="M95" s="288"/>
      <c r="N95" s="283"/>
      <c r="O95" s="283"/>
      <c r="P95" s="283"/>
      <c r="Q95" s="282">
        <f t="shared" si="4"/>
        <v>6.8999999999999992E-2</v>
      </c>
      <c r="R95" s="289">
        <v>0.06</v>
      </c>
      <c r="S95" s="283"/>
      <c r="T95" s="283"/>
      <c r="U95" s="290"/>
      <c r="V95" s="282">
        <f t="shared" si="3"/>
        <v>801064</v>
      </c>
      <c r="W95" s="292" t="s">
        <v>190</v>
      </c>
      <c r="X95" s="291">
        <v>45323</v>
      </c>
      <c r="Y95" s="291" t="s">
        <v>581</v>
      </c>
      <c r="Z95" s="281">
        <v>1</v>
      </c>
      <c r="AA95" s="282">
        <v>1</v>
      </c>
      <c r="AB95" s="292" t="s">
        <v>38</v>
      </c>
      <c r="AC95" s="293" t="s">
        <v>806</v>
      </c>
    </row>
    <row r="96" spans="1:29" s="280" customFormat="1" x14ac:dyDescent="0.25">
      <c r="A96" s="281" t="s">
        <v>358</v>
      </c>
      <c r="B96" s="282">
        <v>801065</v>
      </c>
      <c r="C96" s="562" t="s">
        <v>359</v>
      </c>
      <c r="D96" s="283" t="s">
        <v>357</v>
      </c>
      <c r="E96" s="295">
        <v>22.410000000000004</v>
      </c>
      <c r="F96" s="285">
        <f t="shared" si="5"/>
        <v>26.892000000000003</v>
      </c>
      <c r="G96" s="286" t="s">
        <v>189</v>
      </c>
      <c r="H96" s="287" t="s">
        <v>189</v>
      </c>
      <c r="I96" s="282" t="s">
        <v>32</v>
      </c>
      <c r="J96" s="282" t="s">
        <v>33</v>
      </c>
      <c r="K96" s="282">
        <v>84039090</v>
      </c>
      <c r="L96" s="282" t="s">
        <v>34</v>
      </c>
      <c r="M96" s="288"/>
      <c r="N96" s="283"/>
      <c r="O96" s="283"/>
      <c r="P96" s="283"/>
      <c r="Q96" s="282">
        <f t="shared" si="4"/>
        <v>6.8999999999999992E-2</v>
      </c>
      <c r="R96" s="289">
        <v>0.06</v>
      </c>
      <c r="S96" s="283"/>
      <c r="T96" s="283"/>
      <c r="U96" s="290"/>
      <c r="V96" s="282">
        <f t="shared" si="3"/>
        <v>801065</v>
      </c>
      <c r="W96" s="292" t="s">
        <v>190</v>
      </c>
      <c r="X96" s="291">
        <v>45323</v>
      </c>
      <c r="Y96" s="291" t="s">
        <v>581</v>
      </c>
      <c r="Z96" s="281">
        <v>1</v>
      </c>
      <c r="AA96" s="282">
        <v>1</v>
      </c>
      <c r="AB96" s="292" t="s">
        <v>38</v>
      </c>
      <c r="AC96" s="293" t="s">
        <v>806</v>
      </c>
    </row>
    <row r="97" spans="1:29" s="280" customFormat="1" x14ac:dyDescent="0.25">
      <c r="A97" s="281" t="s">
        <v>360</v>
      </c>
      <c r="B97" s="282">
        <v>801066</v>
      </c>
      <c r="C97" s="562" t="s">
        <v>361</v>
      </c>
      <c r="D97" s="283" t="s">
        <v>354</v>
      </c>
      <c r="E97" s="295">
        <v>12.155744680851063</v>
      </c>
      <c r="F97" s="285">
        <f t="shared" si="5"/>
        <v>14.586893617021275</v>
      </c>
      <c r="G97" s="286" t="s">
        <v>189</v>
      </c>
      <c r="H97" s="287" t="s">
        <v>189</v>
      </c>
      <c r="I97" s="282" t="s">
        <v>32</v>
      </c>
      <c r="J97" s="282" t="s">
        <v>33</v>
      </c>
      <c r="K97" s="282">
        <v>84039090</v>
      </c>
      <c r="L97" s="282" t="s">
        <v>34</v>
      </c>
      <c r="M97" s="288"/>
      <c r="N97" s="283"/>
      <c r="O97" s="283"/>
      <c r="P97" s="283"/>
      <c r="Q97" s="282">
        <f t="shared" si="4"/>
        <v>0.48299999999999993</v>
      </c>
      <c r="R97" s="289">
        <v>0.42</v>
      </c>
      <c r="S97" s="283"/>
      <c r="T97" s="283"/>
      <c r="U97" s="290"/>
      <c r="V97" s="282">
        <f t="shared" si="3"/>
        <v>801066</v>
      </c>
      <c r="W97" s="292" t="s">
        <v>190</v>
      </c>
      <c r="X97" s="291">
        <v>45323</v>
      </c>
      <c r="Y97" s="291" t="s">
        <v>581</v>
      </c>
      <c r="Z97" s="281">
        <v>1</v>
      </c>
      <c r="AA97" s="282">
        <v>1</v>
      </c>
      <c r="AB97" s="292" t="s">
        <v>38</v>
      </c>
      <c r="AC97" s="293" t="s">
        <v>806</v>
      </c>
    </row>
    <row r="98" spans="1:29" s="280" customFormat="1" x14ac:dyDescent="0.25">
      <c r="A98" s="281" t="s">
        <v>362</v>
      </c>
      <c r="B98" s="282">
        <v>801067</v>
      </c>
      <c r="C98" s="562" t="s">
        <v>363</v>
      </c>
      <c r="D98" s="283" t="s">
        <v>364</v>
      </c>
      <c r="E98" s="295">
        <v>3.4640425531914896</v>
      </c>
      <c r="F98" s="285">
        <f t="shared" si="5"/>
        <v>4.1568510638297873</v>
      </c>
      <c r="G98" s="286" t="s">
        <v>189</v>
      </c>
      <c r="H98" s="287" t="s">
        <v>189</v>
      </c>
      <c r="I98" s="282" t="s">
        <v>32</v>
      </c>
      <c r="J98" s="282" t="s">
        <v>33</v>
      </c>
      <c r="K98" s="282">
        <v>84039090</v>
      </c>
      <c r="L98" s="282" t="s">
        <v>34</v>
      </c>
      <c r="M98" s="288"/>
      <c r="N98" s="283"/>
      <c r="O98" s="283"/>
      <c r="P98" s="283"/>
      <c r="Q98" s="282">
        <f t="shared" si="4"/>
        <v>1.15E-2</v>
      </c>
      <c r="R98" s="289">
        <v>0.01</v>
      </c>
      <c r="S98" s="283"/>
      <c r="T98" s="283"/>
      <c r="U98" s="290"/>
      <c r="V98" s="282">
        <f t="shared" si="3"/>
        <v>801067</v>
      </c>
      <c r="W98" s="292" t="s">
        <v>190</v>
      </c>
      <c r="X98" s="291">
        <v>45323</v>
      </c>
      <c r="Y98" s="291" t="s">
        <v>581</v>
      </c>
      <c r="Z98" s="281">
        <v>1</v>
      </c>
      <c r="AA98" s="282">
        <v>1</v>
      </c>
      <c r="AB98" s="292" t="s">
        <v>38</v>
      </c>
      <c r="AC98" s="293" t="s">
        <v>806</v>
      </c>
    </row>
    <row r="99" spans="1:29" s="280" customFormat="1" x14ac:dyDescent="0.25">
      <c r="A99" s="281" t="s">
        <v>689</v>
      </c>
      <c r="B99" s="282">
        <v>801137</v>
      </c>
      <c r="C99" s="562">
        <v>524329345</v>
      </c>
      <c r="D99" s="283" t="s">
        <v>743</v>
      </c>
      <c r="E99" s="295">
        <v>97.992765957446821</v>
      </c>
      <c r="F99" s="285">
        <f t="shared" si="5"/>
        <v>117.59131914893618</v>
      </c>
      <c r="G99" s="286" t="s">
        <v>189</v>
      </c>
      <c r="H99" s="287" t="s">
        <v>189</v>
      </c>
      <c r="I99" s="282" t="s">
        <v>32</v>
      </c>
      <c r="J99" s="282" t="s">
        <v>33</v>
      </c>
      <c r="K99" s="282">
        <v>84039090</v>
      </c>
      <c r="L99" s="282" t="s">
        <v>34</v>
      </c>
      <c r="M99" s="288"/>
      <c r="N99" s="283"/>
      <c r="O99" s="283"/>
      <c r="P99" s="283"/>
      <c r="Q99" s="282">
        <f t="shared" si="4"/>
        <v>0.82799999999999996</v>
      </c>
      <c r="R99" s="289">
        <v>0.72</v>
      </c>
      <c r="S99" s="283"/>
      <c r="T99" s="283"/>
      <c r="U99" s="290"/>
      <c r="V99" s="282">
        <f t="shared" si="3"/>
        <v>801137</v>
      </c>
      <c r="W99" s="292" t="s">
        <v>190</v>
      </c>
      <c r="X99" s="291">
        <v>45323</v>
      </c>
      <c r="Y99" s="291" t="s">
        <v>581</v>
      </c>
      <c r="Z99" s="281">
        <v>1</v>
      </c>
      <c r="AA99" s="282">
        <v>1</v>
      </c>
      <c r="AB99" s="292" t="s">
        <v>38</v>
      </c>
      <c r="AC99" s="293" t="s">
        <v>806</v>
      </c>
    </row>
    <row r="100" spans="1:29" s="280" customFormat="1" x14ac:dyDescent="0.25">
      <c r="A100" s="294" t="s">
        <v>1039</v>
      </c>
      <c r="B100" s="302" t="s">
        <v>1040</v>
      </c>
      <c r="C100" s="289">
        <v>3940110336</v>
      </c>
      <c r="D100" s="446" t="s">
        <v>1041</v>
      </c>
      <c r="E100" s="295">
        <v>1.1499999999999999</v>
      </c>
      <c r="F100" s="285">
        <f t="shared" si="5"/>
        <v>1.38</v>
      </c>
      <c r="G100" s="286" t="s">
        <v>189</v>
      </c>
      <c r="H100" s="287" t="s">
        <v>189</v>
      </c>
      <c r="I100" s="282" t="s">
        <v>32</v>
      </c>
      <c r="J100" s="282" t="s">
        <v>33</v>
      </c>
      <c r="K100" s="282">
        <v>84039090</v>
      </c>
      <c r="L100" s="282" t="s">
        <v>34</v>
      </c>
      <c r="M100" s="288"/>
      <c r="N100" s="283"/>
      <c r="O100" s="283"/>
      <c r="P100" s="283"/>
      <c r="Q100" s="282"/>
      <c r="R100" s="289"/>
      <c r="S100" s="283"/>
      <c r="T100" s="283"/>
      <c r="U100" s="290"/>
      <c r="V100" s="282" t="str">
        <f t="shared" si="3"/>
        <v>801260</v>
      </c>
      <c r="W100" s="292" t="s">
        <v>190</v>
      </c>
      <c r="X100" s="291">
        <v>45323</v>
      </c>
      <c r="Y100" s="291" t="s">
        <v>581</v>
      </c>
      <c r="Z100" s="281">
        <v>1</v>
      </c>
      <c r="AA100" s="282">
        <v>1</v>
      </c>
      <c r="AB100" s="292" t="s">
        <v>38</v>
      </c>
      <c r="AC100" s="293" t="s">
        <v>806</v>
      </c>
    </row>
    <row r="101" spans="1:29" s="280" customFormat="1" x14ac:dyDescent="0.25">
      <c r="A101" s="281" t="s">
        <v>365</v>
      </c>
      <c r="B101" s="282">
        <v>801068</v>
      </c>
      <c r="C101" s="562">
        <v>3479330436</v>
      </c>
      <c r="D101" s="283" t="s">
        <v>364</v>
      </c>
      <c r="E101" s="295">
        <v>1.2810638297872341</v>
      </c>
      <c r="F101" s="285">
        <f t="shared" si="5"/>
        <v>1.5372765957446808</v>
      </c>
      <c r="G101" s="286" t="s">
        <v>189</v>
      </c>
      <c r="H101" s="287" t="s">
        <v>189</v>
      </c>
      <c r="I101" s="282" t="s">
        <v>32</v>
      </c>
      <c r="J101" s="282" t="s">
        <v>33</v>
      </c>
      <c r="K101" s="282">
        <v>84039090</v>
      </c>
      <c r="L101" s="282" t="s">
        <v>34</v>
      </c>
      <c r="M101" s="288"/>
      <c r="N101" s="283"/>
      <c r="O101" s="283"/>
      <c r="P101" s="283"/>
      <c r="Q101" s="282">
        <f t="shared" si="4"/>
        <v>1.15E-2</v>
      </c>
      <c r="R101" s="289">
        <v>0.01</v>
      </c>
      <c r="S101" s="283"/>
      <c r="T101" s="283"/>
      <c r="U101" s="290"/>
      <c r="V101" s="282">
        <f t="shared" si="3"/>
        <v>801068</v>
      </c>
      <c r="W101" s="292" t="s">
        <v>190</v>
      </c>
      <c r="X101" s="291">
        <v>45323</v>
      </c>
      <c r="Y101" s="291" t="s">
        <v>581</v>
      </c>
      <c r="Z101" s="281">
        <v>1</v>
      </c>
      <c r="AA101" s="282">
        <v>1</v>
      </c>
      <c r="AB101" s="292" t="s">
        <v>38</v>
      </c>
      <c r="AC101" s="293" t="s">
        <v>806</v>
      </c>
    </row>
    <row r="102" spans="1:29" s="280" customFormat="1" x14ac:dyDescent="0.25">
      <c r="A102" s="281" t="s">
        <v>690</v>
      </c>
      <c r="B102" s="282">
        <v>801163</v>
      </c>
      <c r="C102" s="562" t="s">
        <v>691</v>
      </c>
      <c r="D102" s="283" t="s">
        <v>744</v>
      </c>
      <c r="E102" s="295">
        <v>99.463404255319162</v>
      </c>
      <c r="F102" s="285">
        <f t="shared" si="5"/>
        <v>119.35608510638299</v>
      </c>
      <c r="G102" s="286" t="s">
        <v>189</v>
      </c>
      <c r="H102" s="287" t="s">
        <v>189</v>
      </c>
      <c r="I102" s="282" t="s">
        <v>32</v>
      </c>
      <c r="J102" s="282" t="s">
        <v>33</v>
      </c>
      <c r="K102" s="282">
        <v>84039090</v>
      </c>
      <c r="L102" s="282" t="s">
        <v>34</v>
      </c>
      <c r="M102" s="288"/>
      <c r="N102" s="283"/>
      <c r="O102" s="283"/>
      <c r="P102" s="283"/>
      <c r="Q102" s="282">
        <f t="shared" si="4"/>
        <v>14.305999999999999</v>
      </c>
      <c r="R102" s="289">
        <v>12.44</v>
      </c>
      <c r="S102" s="283"/>
      <c r="T102" s="283"/>
      <c r="U102" s="290"/>
      <c r="V102" s="282">
        <f t="shared" si="3"/>
        <v>801163</v>
      </c>
      <c r="W102" s="292" t="s">
        <v>190</v>
      </c>
      <c r="X102" s="291">
        <v>45323</v>
      </c>
      <c r="Y102" s="291" t="s">
        <v>581</v>
      </c>
      <c r="Z102" s="281">
        <v>1</v>
      </c>
      <c r="AA102" s="282">
        <v>1</v>
      </c>
      <c r="AB102" s="292" t="s">
        <v>38</v>
      </c>
      <c r="AC102" s="293" t="s">
        <v>806</v>
      </c>
    </row>
    <row r="103" spans="1:29" s="280" customFormat="1" x14ac:dyDescent="0.25">
      <c r="A103" s="281" t="s">
        <v>692</v>
      </c>
      <c r="B103" s="282">
        <v>801174</v>
      </c>
      <c r="C103" s="562" t="s">
        <v>693</v>
      </c>
      <c r="D103" s="283" t="s">
        <v>745</v>
      </c>
      <c r="E103" s="295">
        <v>99.463404255319162</v>
      </c>
      <c r="F103" s="285">
        <f t="shared" si="5"/>
        <v>119.35608510638299</v>
      </c>
      <c r="G103" s="286" t="s">
        <v>189</v>
      </c>
      <c r="H103" s="287" t="s">
        <v>189</v>
      </c>
      <c r="I103" s="282" t="s">
        <v>32</v>
      </c>
      <c r="J103" s="282" t="s">
        <v>33</v>
      </c>
      <c r="K103" s="282">
        <v>84039090</v>
      </c>
      <c r="L103" s="282" t="s">
        <v>34</v>
      </c>
      <c r="M103" s="288"/>
      <c r="N103" s="283"/>
      <c r="O103" s="283"/>
      <c r="P103" s="283"/>
      <c r="Q103" s="282">
        <f t="shared" si="4"/>
        <v>14.305999999999999</v>
      </c>
      <c r="R103" s="289">
        <v>12.44</v>
      </c>
      <c r="S103" s="283"/>
      <c r="T103" s="283"/>
      <c r="U103" s="290"/>
      <c r="V103" s="282">
        <f t="shared" si="3"/>
        <v>801174</v>
      </c>
      <c r="W103" s="292" t="s">
        <v>190</v>
      </c>
      <c r="X103" s="291">
        <v>45323</v>
      </c>
      <c r="Y103" s="291" t="s">
        <v>581</v>
      </c>
      <c r="Z103" s="281">
        <v>1</v>
      </c>
      <c r="AA103" s="282">
        <v>1</v>
      </c>
      <c r="AB103" s="292" t="s">
        <v>38</v>
      </c>
      <c r="AC103" s="293" t="s">
        <v>806</v>
      </c>
    </row>
    <row r="104" spans="1:29" s="280" customFormat="1" x14ac:dyDescent="0.25">
      <c r="A104" s="281" t="s">
        <v>694</v>
      </c>
      <c r="B104" s="282" t="s">
        <v>695</v>
      </c>
      <c r="C104" s="562" t="s">
        <v>696</v>
      </c>
      <c r="D104" s="283" t="s">
        <v>760</v>
      </c>
      <c r="E104" s="295">
        <v>99.463404255319162</v>
      </c>
      <c r="F104" s="285">
        <f t="shared" si="5"/>
        <v>119.35608510638299</v>
      </c>
      <c r="G104" s="286" t="s">
        <v>189</v>
      </c>
      <c r="H104" s="287" t="s">
        <v>189</v>
      </c>
      <c r="I104" s="282" t="s">
        <v>32</v>
      </c>
      <c r="J104" s="282" t="s">
        <v>33</v>
      </c>
      <c r="K104" s="282">
        <v>84039090</v>
      </c>
      <c r="L104" s="282" t="s">
        <v>34</v>
      </c>
      <c r="M104" s="288"/>
      <c r="N104" s="283"/>
      <c r="O104" s="283"/>
      <c r="P104" s="283"/>
      <c r="Q104" s="282">
        <f t="shared" si="4"/>
        <v>14.305999999999999</v>
      </c>
      <c r="R104" s="289">
        <v>12.44</v>
      </c>
      <c r="S104" s="283"/>
      <c r="T104" s="283"/>
      <c r="U104" s="290"/>
      <c r="V104" s="282" t="str">
        <f t="shared" si="3"/>
        <v>801155</v>
      </c>
      <c r="W104" s="292" t="s">
        <v>190</v>
      </c>
      <c r="X104" s="291">
        <v>45323</v>
      </c>
      <c r="Y104" s="291" t="s">
        <v>581</v>
      </c>
      <c r="Z104" s="281">
        <v>1</v>
      </c>
      <c r="AA104" s="282">
        <v>1</v>
      </c>
      <c r="AB104" s="292" t="s">
        <v>38</v>
      </c>
      <c r="AC104" s="293" t="s">
        <v>806</v>
      </c>
    </row>
    <row r="105" spans="1:29" s="280" customFormat="1" x14ac:dyDescent="0.25">
      <c r="A105" s="281" t="s">
        <v>366</v>
      </c>
      <c r="B105" s="282">
        <v>801069</v>
      </c>
      <c r="C105" s="562" t="s">
        <v>367</v>
      </c>
      <c r="D105" s="283" t="s">
        <v>368</v>
      </c>
      <c r="E105" s="295">
        <v>10.966595744680852</v>
      </c>
      <c r="F105" s="285">
        <f t="shared" si="5"/>
        <v>13.159914893617023</v>
      </c>
      <c r="G105" s="286" t="s">
        <v>189</v>
      </c>
      <c r="H105" s="287" t="s">
        <v>189</v>
      </c>
      <c r="I105" s="282" t="s">
        <v>32</v>
      </c>
      <c r="J105" s="282" t="s">
        <v>33</v>
      </c>
      <c r="K105" s="282">
        <v>84039090</v>
      </c>
      <c r="L105" s="282" t="s">
        <v>34</v>
      </c>
      <c r="M105" s="288"/>
      <c r="N105" s="283"/>
      <c r="O105" s="283"/>
      <c r="P105" s="283"/>
      <c r="Q105" s="282">
        <f t="shared" si="4"/>
        <v>0.66699999999999993</v>
      </c>
      <c r="R105" s="289">
        <v>0.57999999999999996</v>
      </c>
      <c r="S105" s="283"/>
      <c r="T105" s="283"/>
      <c r="U105" s="290"/>
      <c r="V105" s="282">
        <f t="shared" si="3"/>
        <v>801069</v>
      </c>
      <c r="W105" s="292" t="s">
        <v>190</v>
      </c>
      <c r="X105" s="291">
        <v>45323</v>
      </c>
      <c r="Y105" s="291" t="s">
        <v>581</v>
      </c>
      <c r="Z105" s="281">
        <v>1</v>
      </c>
      <c r="AA105" s="282">
        <v>1</v>
      </c>
      <c r="AB105" s="292" t="s">
        <v>38</v>
      </c>
      <c r="AC105" s="293" t="s">
        <v>806</v>
      </c>
    </row>
    <row r="106" spans="1:29" s="280" customFormat="1" x14ac:dyDescent="0.25">
      <c r="A106" s="281" t="s">
        <v>697</v>
      </c>
      <c r="B106" s="282">
        <v>801168</v>
      </c>
      <c r="C106" s="562" t="s">
        <v>698</v>
      </c>
      <c r="D106" s="283" t="s">
        <v>761</v>
      </c>
      <c r="E106" s="295">
        <v>10.966595744680852</v>
      </c>
      <c r="F106" s="285">
        <f t="shared" si="5"/>
        <v>13.159914893617023</v>
      </c>
      <c r="G106" s="286" t="s">
        <v>189</v>
      </c>
      <c r="H106" s="287" t="s">
        <v>189</v>
      </c>
      <c r="I106" s="282" t="s">
        <v>32</v>
      </c>
      <c r="J106" s="282" t="s">
        <v>33</v>
      </c>
      <c r="K106" s="282">
        <v>84039090</v>
      </c>
      <c r="L106" s="282" t="s">
        <v>34</v>
      </c>
      <c r="M106" s="288"/>
      <c r="N106" s="283"/>
      <c r="O106" s="283"/>
      <c r="P106" s="283"/>
      <c r="Q106" s="282">
        <f t="shared" si="4"/>
        <v>0.66699999999999993</v>
      </c>
      <c r="R106" s="289">
        <v>0.57999999999999996</v>
      </c>
      <c r="S106" s="283"/>
      <c r="T106" s="283"/>
      <c r="U106" s="290"/>
      <c r="V106" s="282">
        <f t="shared" si="3"/>
        <v>801168</v>
      </c>
      <c r="W106" s="292" t="s">
        <v>190</v>
      </c>
      <c r="X106" s="291">
        <v>45323</v>
      </c>
      <c r="Y106" s="291" t="s">
        <v>581</v>
      </c>
      <c r="Z106" s="281">
        <v>1</v>
      </c>
      <c r="AA106" s="282">
        <v>1</v>
      </c>
      <c r="AB106" s="292" t="s">
        <v>38</v>
      </c>
      <c r="AC106" s="293" t="s">
        <v>806</v>
      </c>
    </row>
    <row r="107" spans="1:29" s="280" customFormat="1" x14ac:dyDescent="0.25">
      <c r="A107" s="281" t="s">
        <v>369</v>
      </c>
      <c r="B107" s="282">
        <v>801070</v>
      </c>
      <c r="C107" s="562" t="s">
        <v>370</v>
      </c>
      <c r="D107" s="283" t="s">
        <v>371</v>
      </c>
      <c r="E107" s="295">
        <v>1.5682978723404257</v>
      </c>
      <c r="F107" s="285">
        <f t="shared" si="5"/>
        <v>1.8819574468085107</v>
      </c>
      <c r="G107" s="286" t="s">
        <v>189</v>
      </c>
      <c r="H107" s="287" t="s">
        <v>189</v>
      </c>
      <c r="I107" s="282" t="s">
        <v>32</v>
      </c>
      <c r="J107" s="282" t="s">
        <v>33</v>
      </c>
      <c r="K107" s="282">
        <v>84039090</v>
      </c>
      <c r="L107" s="282" t="s">
        <v>34</v>
      </c>
      <c r="M107" s="288"/>
      <c r="N107" s="283"/>
      <c r="O107" s="283"/>
      <c r="P107" s="283"/>
      <c r="Q107" s="282">
        <f t="shared" si="4"/>
        <v>0.253</v>
      </c>
      <c r="R107" s="289">
        <v>0.22</v>
      </c>
      <c r="S107" s="283"/>
      <c r="T107" s="283"/>
      <c r="U107" s="290"/>
      <c r="V107" s="282">
        <f t="shared" si="3"/>
        <v>801070</v>
      </c>
      <c r="W107" s="292" t="s">
        <v>190</v>
      </c>
      <c r="X107" s="291">
        <v>45323</v>
      </c>
      <c r="Y107" s="291" t="s">
        <v>581</v>
      </c>
      <c r="Z107" s="281">
        <v>1</v>
      </c>
      <c r="AA107" s="282">
        <v>1</v>
      </c>
      <c r="AB107" s="292" t="s">
        <v>38</v>
      </c>
      <c r="AC107" s="293" t="s">
        <v>806</v>
      </c>
    </row>
    <row r="108" spans="1:29" s="280" customFormat="1" x14ac:dyDescent="0.25">
      <c r="A108" s="281" t="s">
        <v>372</v>
      </c>
      <c r="B108" s="282">
        <v>801071</v>
      </c>
      <c r="C108" s="562" t="s">
        <v>373</v>
      </c>
      <c r="D108" s="283" t="s">
        <v>374</v>
      </c>
      <c r="E108" s="295">
        <v>0.94787234042553203</v>
      </c>
      <c r="F108" s="285">
        <f t="shared" si="5"/>
        <v>1.1374468085106384</v>
      </c>
      <c r="G108" s="286" t="s">
        <v>189</v>
      </c>
      <c r="H108" s="287" t="s">
        <v>189</v>
      </c>
      <c r="I108" s="282" t="s">
        <v>32</v>
      </c>
      <c r="J108" s="282" t="s">
        <v>33</v>
      </c>
      <c r="K108" s="282">
        <v>84039090</v>
      </c>
      <c r="L108" s="282" t="s">
        <v>34</v>
      </c>
      <c r="M108" s="288"/>
      <c r="N108" s="283"/>
      <c r="O108" s="283"/>
      <c r="P108" s="283"/>
      <c r="Q108" s="282">
        <f t="shared" si="4"/>
        <v>1.15E-2</v>
      </c>
      <c r="R108" s="289">
        <v>0.01</v>
      </c>
      <c r="S108" s="283"/>
      <c r="T108" s="283"/>
      <c r="U108" s="290"/>
      <c r="V108" s="282">
        <f t="shared" si="3"/>
        <v>801071</v>
      </c>
      <c r="W108" s="292" t="s">
        <v>190</v>
      </c>
      <c r="X108" s="291">
        <v>45323</v>
      </c>
      <c r="Y108" s="291" t="s">
        <v>581</v>
      </c>
      <c r="Z108" s="281">
        <v>1</v>
      </c>
      <c r="AA108" s="282">
        <v>1</v>
      </c>
      <c r="AB108" s="292" t="s">
        <v>38</v>
      </c>
      <c r="AC108" s="293" t="s">
        <v>806</v>
      </c>
    </row>
    <row r="109" spans="1:29" s="280" customFormat="1" x14ac:dyDescent="0.25">
      <c r="A109" s="281" t="s">
        <v>375</v>
      </c>
      <c r="B109" s="282">
        <v>801072</v>
      </c>
      <c r="C109" s="562" t="s">
        <v>376</v>
      </c>
      <c r="D109" s="283" t="s">
        <v>377</v>
      </c>
      <c r="E109" s="295">
        <v>3.9408510638297867</v>
      </c>
      <c r="F109" s="285">
        <f t="shared" si="5"/>
        <v>4.729021276595744</v>
      </c>
      <c r="G109" s="286" t="s">
        <v>189</v>
      </c>
      <c r="H109" s="287" t="s">
        <v>189</v>
      </c>
      <c r="I109" s="282" t="s">
        <v>32</v>
      </c>
      <c r="J109" s="282" t="s">
        <v>33</v>
      </c>
      <c r="K109" s="282">
        <v>84039090</v>
      </c>
      <c r="L109" s="282" t="s">
        <v>34</v>
      </c>
      <c r="M109" s="288"/>
      <c r="N109" s="283"/>
      <c r="O109" s="283"/>
      <c r="P109" s="283"/>
      <c r="Q109" s="282">
        <f t="shared" si="4"/>
        <v>0.161</v>
      </c>
      <c r="R109" s="289">
        <v>0.14000000000000001</v>
      </c>
      <c r="S109" s="283"/>
      <c r="T109" s="283"/>
      <c r="U109" s="290"/>
      <c r="V109" s="282">
        <f t="shared" si="3"/>
        <v>801072</v>
      </c>
      <c r="W109" s="292" t="s">
        <v>190</v>
      </c>
      <c r="X109" s="291">
        <v>45323</v>
      </c>
      <c r="Y109" s="291" t="s">
        <v>581</v>
      </c>
      <c r="Z109" s="281">
        <v>1</v>
      </c>
      <c r="AA109" s="282">
        <v>1</v>
      </c>
      <c r="AB109" s="292" t="s">
        <v>38</v>
      </c>
      <c r="AC109" s="293" t="s">
        <v>806</v>
      </c>
    </row>
    <row r="110" spans="1:29" s="280" customFormat="1" x14ac:dyDescent="0.25">
      <c r="A110" s="281" t="s">
        <v>378</v>
      </c>
      <c r="B110" s="282">
        <v>801073</v>
      </c>
      <c r="C110" s="562" t="s">
        <v>379</v>
      </c>
      <c r="D110" s="283" t="s">
        <v>380</v>
      </c>
      <c r="E110" s="295">
        <v>6.1697872340425546</v>
      </c>
      <c r="F110" s="285">
        <f t="shared" si="5"/>
        <v>7.403744680851065</v>
      </c>
      <c r="G110" s="286" t="s">
        <v>189</v>
      </c>
      <c r="H110" s="287" t="s">
        <v>189</v>
      </c>
      <c r="I110" s="282" t="s">
        <v>32</v>
      </c>
      <c r="J110" s="282" t="s">
        <v>33</v>
      </c>
      <c r="K110" s="282">
        <v>84039090</v>
      </c>
      <c r="L110" s="282" t="s">
        <v>34</v>
      </c>
      <c r="M110" s="288"/>
      <c r="N110" s="283"/>
      <c r="O110" s="283"/>
      <c r="P110" s="283"/>
      <c r="Q110" s="282">
        <f t="shared" si="4"/>
        <v>0.184</v>
      </c>
      <c r="R110" s="289">
        <v>0.16</v>
      </c>
      <c r="S110" s="283"/>
      <c r="T110" s="283"/>
      <c r="U110" s="290"/>
      <c r="V110" s="282">
        <f t="shared" si="3"/>
        <v>801073</v>
      </c>
      <c r="W110" s="292" t="s">
        <v>190</v>
      </c>
      <c r="X110" s="291">
        <v>45323</v>
      </c>
      <c r="Y110" s="291" t="s">
        <v>581</v>
      </c>
      <c r="Z110" s="281">
        <v>1</v>
      </c>
      <c r="AA110" s="282">
        <v>1</v>
      </c>
      <c r="AB110" s="292" t="s">
        <v>38</v>
      </c>
      <c r="AC110" s="293" t="s">
        <v>806</v>
      </c>
    </row>
    <row r="111" spans="1:29" s="280" customFormat="1" x14ac:dyDescent="0.25">
      <c r="A111" s="281" t="s">
        <v>381</v>
      </c>
      <c r="B111" s="282">
        <v>801074</v>
      </c>
      <c r="C111" s="562" t="s">
        <v>382</v>
      </c>
      <c r="D111" s="283" t="s">
        <v>380</v>
      </c>
      <c r="E111" s="295">
        <v>1.1374468085106384</v>
      </c>
      <c r="F111" s="285">
        <f t="shared" si="5"/>
        <v>1.364936170212766</v>
      </c>
      <c r="G111" s="286" t="s">
        <v>189</v>
      </c>
      <c r="H111" s="287" t="s">
        <v>189</v>
      </c>
      <c r="I111" s="282" t="s">
        <v>32</v>
      </c>
      <c r="J111" s="282" t="s">
        <v>33</v>
      </c>
      <c r="K111" s="282">
        <v>84039090</v>
      </c>
      <c r="L111" s="282" t="s">
        <v>34</v>
      </c>
      <c r="M111" s="288"/>
      <c r="N111" s="283"/>
      <c r="O111" s="283"/>
      <c r="P111" s="283"/>
      <c r="Q111" s="282">
        <f t="shared" si="4"/>
        <v>2.3E-2</v>
      </c>
      <c r="R111" s="289">
        <v>0.02</v>
      </c>
      <c r="S111" s="283"/>
      <c r="T111" s="283"/>
      <c r="U111" s="290"/>
      <c r="V111" s="282">
        <f t="shared" si="3"/>
        <v>801074</v>
      </c>
      <c r="W111" s="292" t="s">
        <v>190</v>
      </c>
      <c r="X111" s="291">
        <v>45323</v>
      </c>
      <c r="Y111" s="291" t="s">
        <v>581</v>
      </c>
      <c r="Z111" s="281">
        <v>1</v>
      </c>
      <c r="AA111" s="282">
        <v>1</v>
      </c>
      <c r="AB111" s="292" t="s">
        <v>38</v>
      </c>
      <c r="AC111" s="293" t="s">
        <v>806</v>
      </c>
    </row>
    <row r="112" spans="1:29" s="280" customFormat="1" x14ac:dyDescent="0.25">
      <c r="A112" s="281" t="s">
        <v>383</v>
      </c>
      <c r="B112" s="282">
        <v>801075</v>
      </c>
      <c r="C112" s="562" t="s">
        <v>384</v>
      </c>
      <c r="D112" s="283" t="s">
        <v>380</v>
      </c>
      <c r="E112" s="295">
        <v>1.9474468085106384</v>
      </c>
      <c r="F112" s="285">
        <f t="shared" si="5"/>
        <v>2.3369361702127662</v>
      </c>
      <c r="G112" s="286" t="s">
        <v>189</v>
      </c>
      <c r="H112" s="287" t="s">
        <v>189</v>
      </c>
      <c r="I112" s="282" t="s">
        <v>32</v>
      </c>
      <c r="J112" s="282" t="s">
        <v>33</v>
      </c>
      <c r="K112" s="282">
        <v>84039090</v>
      </c>
      <c r="L112" s="282" t="s">
        <v>34</v>
      </c>
      <c r="M112" s="288"/>
      <c r="N112" s="283"/>
      <c r="O112" s="283"/>
      <c r="P112" s="283"/>
      <c r="Q112" s="282">
        <f t="shared" si="4"/>
        <v>9.1999999999999998E-2</v>
      </c>
      <c r="R112" s="289">
        <v>0.08</v>
      </c>
      <c r="S112" s="283"/>
      <c r="T112" s="283"/>
      <c r="U112" s="290"/>
      <c r="V112" s="282">
        <f t="shared" si="3"/>
        <v>801075</v>
      </c>
      <c r="W112" s="292" t="s">
        <v>190</v>
      </c>
      <c r="X112" s="291">
        <v>45323</v>
      </c>
      <c r="Y112" s="291" t="s">
        <v>581</v>
      </c>
      <c r="Z112" s="281">
        <v>1</v>
      </c>
      <c r="AA112" s="282">
        <v>1</v>
      </c>
      <c r="AB112" s="292" t="s">
        <v>38</v>
      </c>
      <c r="AC112" s="293" t="s">
        <v>806</v>
      </c>
    </row>
    <row r="113" spans="1:29" s="280" customFormat="1" x14ac:dyDescent="0.25">
      <c r="A113" s="281" t="s">
        <v>386</v>
      </c>
      <c r="B113" s="282">
        <v>801077</v>
      </c>
      <c r="C113" s="562" t="s">
        <v>387</v>
      </c>
      <c r="D113" s="283" t="s">
        <v>385</v>
      </c>
      <c r="E113" s="295">
        <v>27.396382978723405</v>
      </c>
      <c r="F113" s="285">
        <f t="shared" si="5"/>
        <v>32.875659574468088</v>
      </c>
      <c r="G113" s="286" t="s">
        <v>189</v>
      </c>
      <c r="H113" s="287" t="s">
        <v>189</v>
      </c>
      <c r="I113" s="282" t="s">
        <v>32</v>
      </c>
      <c r="J113" s="282" t="s">
        <v>33</v>
      </c>
      <c r="K113" s="282">
        <v>84039090</v>
      </c>
      <c r="L113" s="282" t="s">
        <v>34</v>
      </c>
      <c r="M113" s="288"/>
      <c r="N113" s="283"/>
      <c r="O113" s="283"/>
      <c r="P113" s="283"/>
      <c r="Q113" s="282">
        <f t="shared" si="4"/>
        <v>1.8859999999999997</v>
      </c>
      <c r="R113" s="289">
        <v>1.64</v>
      </c>
      <c r="S113" s="283"/>
      <c r="T113" s="283"/>
      <c r="U113" s="290"/>
      <c r="V113" s="282">
        <f t="shared" si="3"/>
        <v>801077</v>
      </c>
      <c r="W113" s="292" t="s">
        <v>190</v>
      </c>
      <c r="X113" s="291">
        <v>45323</v>
      </c>
      <c r="Y113" s="291" t="s">
        <v>581</v>
      </c>
      <c r="Z113" s="281">
        <v>1</v>
      </c>
      <c r="AA113" s="282">
        <v>1</v>
      </c>
      <c r="AB113" s="292" t="s">
        <v>38</v>
      </c>
      <c r="AC113" s="293" t="s">
        <v>806</v>
      </c>
    </row>
    <row r="114" spans="1:29" s="280" customFormat="1" x14ac:dyDescent="0.25">
      <c r="A114" s="281" t="s">
        <v>388</v>
      </c>
      <c r="B114" s="282">
        <v>801078</v>
      </c>
      <c r="C114" s="562" t="s">
        <v>389</v>
      </c>
      <c r="D114" s="283" t="s">
        <v>390</v>
      </c>
      <c r="E114" s="295">
        <v>10.874680851063831</v>
      </c>
      <c r="F114" s="285">
        <f t="shared" si="5"/>
        <v>13.049617021276596</v>
      </c>
      <c r="G114" s="286" t="s">
        <v>189</v>
      </c>
      <c r="H114" s="287" t="s">
        <v>189</v>
      </c>
      <c r="I114" s="282" t="s">
        <v>32</v>
      </c>
      <c r="J114" s="282" t="s">
        <v>33</v>
      </c>
      <c r="K114" s="282">
        <v>84039090</v>
      </c>
      <c r="L114" s="282" t="s">
        <v>34</v>
      </c>
      <c r="M114" s="288"/>
      <c r="N114" s="283"/>
      <c r="O114" s="283"/>
      <c r="P114" s="283"/>
      <c r="Q114" s="282">
        <f t="shared" si="4"/>
        <v>0.253</v>
      </c>
      <c r="R114" s="289">
        <v>0.22</v>
      </c>
      <c r="S114" s="283"/>
      <c r="T114" s="283"/>
      <c r="U114" s="290"/>
      <c r="V114" s="282">
        <f t="shared" si="3"/>
        <v>801078</v>
      </c>
      <c r="W114" s="292" t="s">
        <v>190</v>
      </c>
      <c r="X114" s="291">
        <v>45323</v>
      </c>
      <c r="Y114" s="291" t="s">
        <v>581</v>
      </c>
      <c r="Z114" s="281">
        <v>1</v>
      </c>
      <c r="AA114" s="282">
        <v>1</v>
      </c>
      <c r="AB114" s="292" t="s">
        <v>38</v>
      </c>
      <c r="AC114" s="293" t="s">
        <v>806</v>
      </c>
    </row>
    <row r="115" spans="1:29" s="280" customFormat="1" x14ac:dyDescent="0.25">
      <c r="A115" s="281" t="s">
        <v>391</v>
      </c>
      <c r="B115" s="282">
        <v>801079</v>
      </c>
      <c r="C115" s="562" t="s">
        <v>392</v>
      </c>
      <c r="D115" s="283" t="s">
        <v>385</v>
      </c>
      <c r="E115" s="295">
        <v>30.624893617021279</v>
      </c>
      <c r="F115" s="285">
        <f t="shared" si="5"/>
        <v>36.749872340425533</v>
      </c>
      <c r="G115" s="286" t="s">
        <v>189</v>
      </c>
      <c r="H115" s="287" t="s">
        <v>189</v>
      </c>
      <c r="I115" s="282" t="s">
        <v>32</v>
      </c>
      <c r="J115" s="282" t="s">
        <v>33</v>
      </c>
      <c r="K115" s="282">
        <v>84039090</v>
      </c>
      <c r="L115" s="282" t="s">
        <v>34</v>
      </c>
      <c r="M115" s="288"/>
      <c r="N115" s="283"/>
      <c r="O115" s="283"/>
      <c r="P115" s="283"/>
      <c r="Q115" s="282">
        <f t="shared" si="4"/>
        <v>1.9549999999999998</v>
      </c>
      <c r="R115" s="289">
        <v>1.7</v>
      </c>
      <c r="S115" s="283"/>
      <c r="T115" s="283"/>
      <c r="U115" s="290"/>
      <c r="V115" s="282">
        <f t="shared" si="3"/>
        <v>801079</v>
      </c>
      <c r="W115" s="292" t="s">
        <v>190</v>
      </c>
      <c r="X115" s="291">
        <v>45323</v>
      </c>
      <c r="Y115" s="291" t="s">
        <v>581</v>
      </c>
      <c r="Z115" s="281">
        <v>1</v>
      </c>
      <c r="AA115" s="282">
        <v>1</v>
      </c>
      <c r="AB115" s="292" t="s">
        <v>38</v>
      </c>
      <c r="AC115" s="293" t="s">
        <v>806</v>
      </c>
    </row>
    <row r="116" spans="1:29" s="280" customFormat="1" x14ac:dyDescent="0.25">
      <c r="A116" s="281" t="s">
        <v>393</v>
      </c>
      <c r="B116" s="282">
        <v>801080</v>
      </c>
      <c r="C116" s="562" t="s">
        <v>394</v>
      </c>
      <c r="D116" s="283" t="s">
        <v>395</v>
      </c>
      <c r="E116" s="295">
        <v>12.724468085106382</v>
      </c>
      <c r="F116" s="285">
        <f t="shared" si="5"/>
        <v>15.269361702127657</v>
      </c>
      <c r="G116" s="286" t="s">
        <v>189</v>
      </c>
      <c r="H116" s="287" t="s">
        <v>189</v>
      </c>
      <c r="I116" s="282" t="s">
        <v>32</v>
      </c>
      <c r="J116" s="282" t="s">
        <v>33</v>
      </c>
      <c r="K116" s="282">
        <v>84039090</v>
      </c>
      <c r="L116" s="282" t="s">
        <v>34</v>
      </c>
      <c r="M116" s="288"/>
      <c r="N116" s="283"/>
      <c r="O116" s="283"/>
      <c r="P116" s="283"/>
      <c r="Q116" s="282">
        <f t="shared" si="4"/>
        <v>0.45999999999999996</v>
      </c>
      <c r="R116" s="289">
        <v>0.4</v>
      </c>
      <c r="S116" s="283"/>
      <c r="T116" s="283"/>
      <c r="U116" s="290"/>
      <c r="V116" s="282">
        <f t="shared" si="3"/>
        <v>801080</v>
      </c>
      <c r="W116" s="292" t="s">
        <v>190</v>
      </c>
      <c r="X116" s="291">
        <v>45323</v>
      </c>
      <c r="Y116" s="291" t="s">
        <v>581</v>
      </c>
      <c r="Z116" s="281">
        <v>1</v>
      </c>
      <c r="AA116" s="282">
        <v>1</v>
      </c>
      <c r="AB116" s="292" t="s">
        <v>38</v>
      </c>
      <c r="AC116" s="293" t="s">
        <v>806</v>
      </c>
    </row>
    <row r="117" spans="1:29" s="280" customFormat="1" x14ac:dyDescent="0.25">
      <c r="A117" s="281" t="s">
        <v>396</v>
      </c>
      <c r="B117" s="282">
        <v>801081</v>
      </c>
      <c r="C117" s="562" t="s">
        <v>397</v>
      </c>
      <c r="D117" s="283" t="s">
        <v>398</v>
      </c>
      <c r="E117" s="295">
        <v>11.868510638297874</v>
      </c>
      <c r="F117" s="285">
        <f t="shared" si="5"/>
        <v>14.242212765957449</v>
      </c>
      <c r="G117" s="286" t="s">
        <v>189</v>
      </c>
      <c r="H117" s="287" t="s">
        <v>189</v>
      </c>
      <c r="I117" s="282" t="s">
        <v>32</v>
      </c>
      <c r="J117" s="282" t="s">
        <v>33</v>
      </c>
      <c r="K117" s="282">
        <v>84039090</v>
      </c>
      <c r="L117" s="282" t="s">
        <v>34</v>
      </c>
      <c r="M117" s="288"/>
      <c r="N117" s="283"/>
      <c r="O117" s="283"/>
      <c r="P117" s="283"/>
      <c r="Q117" s="282">
        <f t="shared" si="4"/>
        <v>0.45999999999999996</v>
      </c>
      <c r="R117" s="289">
        <v>0.4</v>
      </c>
      <c r="S117" s="283"/>
      <c r="T117" s="283"/>
      <c r="U117" s="290"/>
      <c r="V117" s="282">
        <f t="shared" si="3"/>
        <v>801081</v>
      </c>
      <c r="W117" s="292" t="s">
        <v>190</v>
      </c>
      <c r="X117" s="291">
        <v>45323</v>
      </c>
      <c r="Y117" s="291" t="s">
        <v>581</v>
      </c>
      <c r="Z117" s="281">
        <v>1</v>
      </c>
      <c r="AA117" s="282">
        <v>1</v>
      </c>
      <c r="AB117" s="292" t="s">
        <v>38</v>
      </c>
      <c r="AC117" s="293" t="s">
        <v>806</v>
      </c>
    </row>
    <row r="118" spans="1:29" s="280" customFormat="1" x14ac:dyDescent="0.25">
      <c r="A118" s="281" t="s">
        <v>699</v>
      </c>
      <c r="B118" s="282" t="s">
        <v>700</v>
      </c>
      <c r="C118" s="562" t="s">
        <v>701</v>
      </c>
      <c r="D118" s="283" t="s">
        <v>746</v>
      </c>
      <c r="E118" s="295">
        <v>5.0323404255319151</v>
      </c>
      <c r="F118" s="285">
        <f t="shared" si="5"/>
        <v>6.0388085106382983</v>
      </c>
      <c r="G118" s="286" t="s">
        <v>189</v>
      </c>
      <c r="H118" s="287" t="s">
        <v>189</v>
      </c>
      <c r="I118" s="282" t="s">
        <v>32</v>
      </c>
      <c r="J118" s="282" t="s">
        <v>33</v>
      </c>
      <c r="K118" s="282">
        <v>84039090</v>
      </c>
      <c r="L118" s="282" t="s">
        <v>34</v>
      </c>
      <c r="M118" s="288"/>
      <c r="N118" s="283"/>
      <c r="O118" s="283"/>
      <c r="P118" s="283"/>
      <c r="Q118" s="282">
        <f t="shared" si="4"/>
        <v>9.1999999999999998E-2</v>
      </c>
      <c r="R118" s="289">
        <v>0.08</v>
      </c>
      <c r="S118" s="283"/>
      <c r="T118" s="283"/>
      <c r="U118" s="290"/>
      <c r="V118" s="282" t="str">
        <f t="shared" si="3"/>
        <v>801156</v>
      </c>
      <c r="W118" s="292" t="s">
        <v>190</v>
      </c>
      <c r="X118" s="291">
        <v>45323</v>
      </c>
      <c r="Y118" s="291" t="s">
        <v>581</v>
      </c>
      <c r="Z118" s="281">
        <v>1</v>
      </c>
      <c r="AA118" s="282">
        <v>1</v>
      </c>
      <c r="AB118" s="292" t="s">
        <v>38</v>
      </c>
      <c r="AC118" s="293" t="s">
        <v>806</v>
      </c>
    </row>
    <row r="119" spans="1:29" s="280" customFormat="1" x14ac:dyDescent="0.25">
      <c r="A119" s="281" t="s">
        <v>702</v>
      </c>
      <c r="B119" s="282" t="s">
        <v>703</v>
      </c>
      <c r="C119" s="562" t="s">
        <v>704</v>
      </c>
      <c r="D119" s="283" t="s">
        <v>747</v>
      </c>
      <c r="E119" s="295">
        <v>5.4114893617021282</v>
      </c>
      <c r="F119" s="285">
        <f t="shared" si="5"/>
        <v>6.4937872340425535</v>
      </c>
      <c r="G119" s="286" t="s">
        <v>189</v>
      </c>
      <c r="H119" s="287" t="s">
        <v>189</v>
      </c>
      <c r="I119" s="282" t="s">
        <v>32</v>
      </c>
      <c r="J119" s="282" t="s">
        <v>33</v>
      </c>
      <c r="K119" s="282">
        <v>84039090</v>
      </c>
      <c r="L119" s="282" t="s">
        <v>34</v>
      </c>
      <c r="M119" s="288"/>
      <c r="N119" s="283"/>
      <c r="O119" s="283"/>
      <c r="P119" s="283"/>
      <c r="Q119" s="282">
        <f t="shared" si="4"/>
        <v>0.10349999999999999</v>
      </c>
      <c r="R119" s="289">
        <v>0.09</v>
      </c>
      <c r="S119" s="283"/>
      <c r="T119" s="283"/>
      <c r="U119" s="290"/>
      <c r="V119" s="282" t="str">
        <f t="shared" si="3"/>
        <v>801157</v>
      </c>
      <c r="W119" s="292" t="s">
        <v>190</v>
      </c>
      <c r="X119" s="291">
        <v>45323</v>
      </c>
      <c r="Y119" s="291" t="s">
        <v>581</v>
      </c>
      <c r="Z119" s="281">
        <v>1</v>
      </c>
      <c r="AA119" s="282">
        <v>1</v>
      </c>
      <c r="AB119" s="292" t="s">
        <v>38</v>
      </c>
      <c r="AC119" s="293" t="s">
        <v>806</v>
      </c>
    </row>
    <row r="120" spans="1:29" s="280" customFormat="1" x14ac:dyDescent="0.25">
      <c r="A120" s="281" t="s">
        <v>399</v>
      </c>
      <c r="B120" s="282">
        <v>801082</v>
      </c>
      <c r="C120" s="562" t="s">
        <v>400</v>
      </c>
      <c r="D120" s="283" t="s">
        <v>401</v>
      </c>
      <c r="E120" s="295">
        <v>22.220425531914898</v>
      </c>
      <c r="F120" s="285">
        <f t="shared" si="5"/>
        <v>26.664510638297877</v>
      </c>
      <c r="G120" s="286" t="s">
        <v>189</v>
      </c>
      <c r="H120" s="287" t="s">
        <v>189</v>
      </c>
      <c r="I120" s="282" t="s">
        <v>32</v>
      </c>
      <c r="J120" s="282" t="s">
        <v>33</v>
      </c>
      <c r="K120" s="282">
        <v>84039090</v>
      </c>
      <c r="L120" s="282" t="s">
        <v>34</v>
      </c>
      <c r="M120" s="288"/>
      <c r="N120" s="283"/>
      <c r="O120" s="283"/>
      <c r="P120" s="283"/>
      <c r="Q120" s="282">
        <f t="shared" si="4"/>
        <v>1.2649999999999999</v>
      </c>
      <c r="R120" s="289">
        <v>1.1000000000000001</v>
      </c>
      <c r="S120" s="283"/>
      <c r="T120" s="283"/>
      <c r="U120" s="290"/>
      <c r="V120" s="282">
        <f t="shared" si="3"/>
        <v>801082</v>
      </c>
      <c r="W120" s="292" t="s">
        <v>190</v>
      </c>
      <c r="X120" s="291">
        <v>45323</v>
      </c>
      <c r="Y120" s="291" t="s">
        <v>581</v>
      </c>
      <c r="Z120" s="281">
        <v>1</v>
      </c>
      <c r="AA120" s="282">
        <v>1</v>
      </c>
      <c r="AB120" s="292" t="s">
        <v>38</v>
      </c>
      <c r="AC120" s="293" t="s">
        <v>806</v>
      </c>
    </row>
    <row r="121" spans="1:29" s="280" customFormat="1" x14ac:dyDescent="0.25">
      <c r="A121" s="281" t="s">
        <v>402</v>
      </c>
      <c r="B121" s="282">
        <v>801083</v>
      </c>
      <c r="C121" s="562" t="s">
        <v>403</v>
      </c>
      <c r="D121" s="283" t="s">
        <v>404</v>
      </c>
      <c r="E121" s="295">
        <v>18.038297872340426</v>
      </c>
      <c r="F121" s="285">
        <f t="shared" si="5"/>
        <v>21.645957446808509</v>
      </c>
      <c r="G121" s="286" t="s">
        <v>189</v>
      </c>
      <c r="H121" s="287" t="s">
        <v>189</v>
      </c>
      <c r="I121" s="282" t="s">
        <v>32</v>
      </c>
      <c r="J121" s="282" t="s">
        <v>33</v>
      </c>
      <c r="K121" s="282">
        <v>84039090</v>
      </c>
      <c r="L121" s="282" t="s">
        <v>34</v>
      </c>
      <c r="M121" s="288"/>
      <c r="N121" s="283"/>
      <c r="O121" s="283"/>
      <c r="P121" s="283"/>
      <c r="Q121" s="282">
        <f t="shared" si="4"/>
        <v>0.28749999999999998</v>
      </c>
      <c r="R121" s="289">
        <v>0.25</v>
      </c>
      <c r="S121" s="283"/>
      <c r="T121" s="283"/>
      <c r="U121" s="290"/>
      <c r="V121" s="282">
        <f t="shared" si="3"/>
        <v>801083</v>
      </c>
      <c r="W121" s="292" t="s">
        <v>190</v>
      </c>
      <c r="X121" s="291">
        <v>45323</v>
      </c>
      <c r="Y121" s="291" t="s">
        <v>581</v>
      </c>
      <c r="Z121" s="281">
        <v>1</v>
      </c>
      <c r="AA121" s="282">
        <v>1</v>
      </c>
      <c r="AB121" s="292" t="s">
        <v>38</v>
      </c>
      <c r="AC121" s="293" t="s">
        <v>806</v>
      </c>
    </row>
    <row r="122" spans="1:29" s="280" customFormat="1" x14ac:dyDescent="0.25">
      <c r="A122" s="281" t="s">
        <v>405</v>
      </c>
      <c r="B122" s="282">
        <v>801084</v>
      </c>
      <c r="C122" s="562" t="s">
        <v>406</v>
      </c>
      <c r="D122" s="283" t="s">
        <v>407</v>
      </c>
      <c r="E122" s="295">
        <v>33.342127659574466</v>
      </c>
      <c r="F122" s="285">
        <f t="shared" si="5"/>
        <v>40.010553191489358</v>
      </c>
      <c r="G122" s="286" t="s">
        <v>189</v>
      </c>
      <c r="H122" s="287" t="s">
        <v>189</v>
      </c>
      <c r="I122" s="282" t="s">
        <v>32</v>
      </c>
      <c r="J122" s="282" t="s">
        <v>33</v>
      </c>
      <c r="K122" s="282">
        <v>84039090</v>
      </c>
      <c r="L122" s="282" t="s">
        <v>34</v>
      </c>
      <c r="M122" s="288"/>
      <c r="N122" s="283"/>
      <c r="O122" s="283"/>
      <c r="P122" s="283"/>
      <c r="Q122" s="282">
        <f t="shared" si="4"/>
        <v>1.702</v>
      </c>
      <c r="R122" s="289">
        <v>1.48</v>
      </c>
      <c r="S122" s="283"/>
      <c r="T122" s="283"/>
      <c r="U122" s="290"/>
      <c r="V122" s="282">
        <f t="shared" si="3"/>
        <v>801084</v>
      </c>
      <c r="W122" s="292" t="s">
        <v>190</v>
      </c>
      <c r="X122" s="291">
        <v>45323</v>
      </c>
      <c r="Y122" s="291" t="s">
        <v>581</v>
      </c>
      <c r="Z122" s="281">
        <v>1</v>
      </c>
      <c r="AA122" s="282">
        <v>1</v>
      </c>
      <c r="AB122" s="292" t="s">
        <v>38</v>
      </c>
      <c r="AC122" s="293" t="s">
        <v>806</v>
      </c>
    </row>
    <row r="123" spans="1:29" s="280" customFormat="1" x14ac:dyDescent="0.25">
      <c r="A123" s="281" t="s">
        <v>408</v>
      </c>
      <c r="B123" s="282">
        <v>801085</v>
      </c>
      <c r="C123" s="562" t="s">
        <v>409</v>
      </c>
      <c r="D123" s="283" t="s">
        <v>410</v>
      </c>
      <c r="E123" s="295">
        <v>33.376595744680856</v>
      </c>
      <c r="F123" s="285">
        <f t="shared" si="5"/>
        <v>40.051914893617024</v>
      </c>
      <c r="G123" s="286" t="s">
        <v>189</v>
      </c>
      <c r="H123" s="287" t="s">
        <v>189</v>
      </c>
      <c r="I123" s="282" t="s">
        <v>32</v>
      </c>
      <c r="J123" s="282" t="s">
        <v>33</v>
      </c>
      <c r="K123" s="282">
        <v>84039090</v>
      </c>
      <c r="L123" s="282" t="s">
        <v>34</v>
      </c>
      <c r="M123" s="288"/>
      <c r="N123" s="283"/>
      <c r="O123" s="283"/>
      <c r="P123" s="283"/>
      <c r="Q123" s="282">
        <f t="shared" si="4"/>
        <v>1.7939999999999998</v>
      </c>
      <c r="R123" s="289">
        <v>1.56</v>
      </c>
      <c r="S123" s="283"/>
      <c r="T123" s="283"/>
      <c r="U123" s="290"/>
      <c r="V123" s="282">
        <f t="shared" si="3"/>
        <v>801085</v>
      </c>
      <c r="W123" s="292" t="s">
        <v>190</v>
      </c>
      <c r="X123" s="291">
        <v>45323</v>
      </c>
      <c r="Y123" s="291" t="s">
        <v>581</v>
      </c>
      <c r="Z123" s="281">
        <v>1</v>
      </c>
      <c r="AA123" s="282">
        <v>1</v>
      </c>
      <c r="AB123" s="292" t="s">
        <v>38</v>
      </c>
      <c r="AC123" s="293" t="s">
        <v>806</v>
      </c>
    </row>
    <row r="124" spans="1:29" s="280" customFormat="1" x14ac:dyDescent="0.25">
      <c r="A124" s="281" t="s">
        <v>411</v>
      </c>
      <c r="B124" s="282">
        <v>801086</v>
      </c>
      <c r="C124" s="562" t="s">
        <v>412</v>
      </c>
      <c r="D124" s="283" t="s">
        <v>413</v>
      </c>
      <c r="E124" s="295">
        <v>34.146382978723409</v>
      </c>
      <c r="F124" s="285">
        <f t="shared" si="5"/>
        <v>40.975659574468089</v>
      </c>
      <c r="G124" s="286" t="s">
        <v>189</v>
      </c>
      <c r="H124" s="287" t="s">
        <v>189</v>
      </c>
      <c r="I124" s="282" t="s">
        <v>32</v>
      </c>
      <c r="J124" s="282" t="s">
        <v>33</v>
      </c>
      <c r="K124" s="282">
        <v>84039090</v>
      </c>
      <c r="L124" s="282" t="s">
        <v>34</v>
      </c>
      <c r="M124" s="288"/>
      <c r="N124" s="283"/>
      <c r="O124" s="283"/>
      <c r="P124" s="283"/>
      <c r="Q124" s="282">
        <f t="shared" si="4"/>
        <v>1.9089999999999998</v>
      </c>
      <c r="R124" s="289">
        <v>1.66</v>
      </c>
      <c r="S124" s="283"/>
      <c r="T124" s="283"/>
      <c r="U124" s="290"/>
      <c r="V124" s="282">
        <f t="shared" si="3"/>
        <v>801086</v>
      </c>
      <c r="W124" s="292" t="s">
        <v>190</v>
      </c>
      <c r="X124" s="291">
        <v>45323</v>
      </c>
      <c r="Y124" s="291" t="s">
        <v>581</v>
      </c>
      <c r="Z124" s="281">
        <v>1</v>
      </c>
      <c r="AA124" s="282">
        <v>1</v>
      </c>
      <c r="AB124" s="292" t="s">
        <v>38</v>
      </c>
      <c r="AC124" s="293" t="s">
        <v>806</v>
      </c>
    </row>
    <row r="125" spans="1:29" s="280" customFormat="1" x14ac:dyDescent="0.25">
      <c r="A125" s="281" t="s">
        <v>414</v>
      </c>
      <c r="B125" s="282">
        <v>801087</v>
      </c>
      <c r="C125" s="562" t="s">
        <v>415</v>
      </c>
      <c r="D125" s="283" t="s">
        <v>416</v>
      </c>
      <c r="E125" s="295">
        <v>34.657659574468084</v>
      </c>
      <c r="F125" s="285">
        <f t="shared" si="5"/>
        <v>41.589191489361703</v>
      </c>
      <c r="G125" s="286" t="s">
        <v>189</v>
      </c>
      <c r="H125" s="287" t="s">
        <v>189</v>
      </c>
      <c r="I125" s="282" t="s">
        <v>32</v>
      </c>
      <c r="J125" s="282" t="s">
        <v>33</v>
      </c>
      <c r="K125" s="282">
        <v>84039090</v>
      </c>
      <c r="L125" s="282" t="s">
        <v>34</v>
      </c>
      <c r="M125" s="288"/>
      <c r="N125" s="283"/>
      <c r="O125" s="283"/>
      <c r="P125" s="283"/>
      <c r="Q125" s="282">
        <f t="shared" si="4"/>
        <v>1.518</v>
      </c>
      <c r="R125" s="289">
        <v>1.32</v>
      </c>
      <c r="S125" s="283"/>
      <c r="T125" s="283"/>
      <c r="U125" s="290"/>
      <c r="V125" s="282">
        <f t="shared" si="3"/>
        <v>801087</v>
      </c>
      <c r="W125" s="292" t="s">
        <v>190</v>
      </c>
      <c r="X125" s="291">
        <v>45323</v>
      </c>
      <c r="Y125" s="291" t="s">
        <v>581</v>
      </c>
      <c r="Z125" s="281">
        <v>1</v>
      </c>
      <c r="AA125" s="282">
        <v>1</v>
      </c>
      <c r="AB125" s="292" t="s">
        <v>38</v>
      </c>
      <c r="AC125" s="293" t="s">
        <v>806</v>
      </c>
    </row>
    <row r="126" spans="1:29" s="280" customFormat="1" x14ac:dyDescent="0.25">
      <c r="A126" s="281" t="s">
        <v>417</v>
      </c>
      <c r="B126" s="282">
        <v>801088</v>
      </c>
      <c r="C126" s="562" t="s">
        <v>418</v>
      </c>
      <c r="D126" s="283" t="s">
        <v>419</v>
      </c>
      <c r="E126" s="295">
        <v>3.1365957446808514</v>
      </c>
      <c r="F126" s="285">
        <f t="shared" si="5"/>
        <v>3.7639148936170215</v>
      </c>
      <c r="G126" s="286" t="s">
        <v>189</v>
      </c>
      <c r="H126" s="287" t="s">
        <v>189</v>
      </c>
      <c r="I126" s="282" t="s">
        <v>32</v>
      </c>
      <c r="J126" s="282" t="s">
        <v>33</v>
      </c>
      <c r="K126" s="282">
        <v>84039090</v>
      </c>
      <c r="L126" s="282" t="s">
        <v>34</v>
      </c>
      <c r="M126" s="288"/>
      <c r="N126" s="283"/>
      <c r="O126" s="283"/>
      <c r="P126" s="283"/>
      <c r="Q126" s="282">
        <f t="shared" si="4"/>
        <v>6.8999999999999992E-2</v>
      </c>
      <c r="R126" s="289">
        <v>0.06</v>
      </c>
      <c r="S126" s="283"/>
      <c r="T126" s="283"/>
      <c r="U126" s="290"/>
      <c r="V126" s="282">
        <f t="shared" si="3"/>
        <v>801088</v>
      </c>
      <c r="W126" s="292" t="s">
        <v>190</v>
      </c>
      <c r="X126" s="291">
        <v>45323</v>
      </c>
      <c r="Y126" s="291" t="s">
        <v>581</v>
      </c>
      <c r="Z126" s="281">
        <v>1</v>
      </c>
      <c r="AA126" s="282">
        <v>1</v>
      </c>
      <c r="AB126" s="292" t="s">
        <v>38</v>
      </c>
      <c r="AC126" s="293" t="s">
        <v>806</v>
      </c>
    </row>
    <row r="127" spans="1:29" s="280" customFormat="1" x14ac:dyDescent="0.25">
      <c r="A127" s="281" t="s">
        <v>708</v>
      </c>
      <c r="B127" s="282" t="s">
        <v>709</v>
      </c>
      <c r="C127" s="562" t="s">
        <v>710</v>
      </c>
      <c r="D127" s="283" t="s">
        <v>748</v>
      </c>
      <c r="E127" s="295">
        <v>6.2214893617021279</v>
      </c>
      <c r="F127" s="285">
        <f t="shared" si="5"/>
        <v>7.4657872340425531</v>
      </c>
      <c r="G127" s="286" t="s">
        <v>189</v>
      </c>
      <c r="H127" s="287" t="s">
        <v>189</v>
      </c>
      <c r="I127" s="282" t="s">
        <v>32</v>
      </c>
      <c r="J127" s="282" t="s">
        <v>33</v>
      </c>
      <c r="K127" s="282">
        <v>84039090</v>
      </c>
      <c r="L127" s="282" t="s">
        <v>34</v>
      </c>
      <c r="M127" s="288"/>
      <c r="N127" s="283"/>
      <c r="O127" s="283"/>
      <c r="P127" s="283"/>
      <c r="Q127" s="282">
        <f t="shared" si="4"/>
        <v>6.8999999999999992E-2</v>
      </c>
      <c r="R127" s="289">
        <v>0.06</v>
      </c>
      <c r="S127" s="283"/>
      <c r="T127" s="283"/>
      <c r="U127" s="290"/>
      <c r="V127" s="282" t="str">
        <f t="shared" si="3"/>
        <v>801153</v>
      </c>
      <c r="W127" s="292" t="s">
        <v>190</v>
      </c>
      <c r="X127" s="291">
        <v>45323</v>
      </c>
      <c r="Y127" s="291" t="s">
        <v>581</v>
      </c>
      <c r="Z127" s="281">
        <v>1</v>
      </c>
      <c r="AA127" s="282">
        <v>1</v>
      </c>
      <c r="AB127" s="292" t="s">
        <v>38</v>
      </c>
      <c r="AC127" s="293" t="s">
        <v>806</v>
      </c>
    </row>
    <row r="128" spans="1:29" s="280" customFormat="1" x14ac:dyDescent="0.25">
      <c r="A128" s="304" t="s">
        <v>829</v>
      </c>
      <c r="B128" s="302" t="s">
        <v>830</v>
      </c>
      <c r="C128" s="294" t="s">
        <v>831</v>
      </c>
      <c r="D128" s="303" t="s">
        <v>832</v>
      </c>
      <c r="E128" s="295">
        <v>44.630425531914895</v>
      </c>
      <c r="F128" s="285">
        <f t="shared" si="5"/>
        <v>53.556510638297873</v>
      </c>
      <c r="G128" s="286" t="s">
        <v>189</v>
      </c>
      <c r="H128" s="287" t="s">
        <v>189</v>
      </c>
      <c r="I128" s="282" t="s">
        <v>32</v>
      </c>
      <c r="J128" s="282" t="s">
        <v>33</v>
      </c>
      <c r="K128" s="282">
        <v>84039090</v>
      </c>
      <c r="L128" s="282" t="s">
        <v>34</v>
      </c>
      <c r="M128" s="288"/>
      <c r="N128" s="283"/>
      <c r="O128" s="283"/>
      <c r="P128" s="283"/>
      <c r="Q128" s="282"/>
      <c r="R128" s="289"/>
      <c r="S128" s="283"/>
      <c r="T128" s="283"/>
      <c r="U128" s="290"/>
      <c r="V128" s="282" t="str">
        <f t="shared" si="3"/>
        <v>801195</v>
      </c>
      <c r="W128" s="292" t="s">
        <v>190</v>
      </c>
      <c r="X128" s="291">
        <v>45323</v>
      </c>
      <c r="Y128" s="291" t="s">
        <v>581</v>
      </c>
      <c r="Z128" s="281">
        <v>1</v>
      </c>
      <c r="AA128" s="282">
        <v>1</v>
      </c>
      <c r="AB128" s="292" t="s">
        <v>38</v>
      </c>
      <c r="AC128" s="293" t="s">
        <v>806</v>
      </c>
    </row>
    <row r="129" spans="1:29" s="280" customFormat="1" x14ac:dyDescent="0.25">
      <c r="A129" s="304" t="s">
        <v>920</v>
      </c>
      <c r="B129" s="302">
        <v>801246</v>
      </c>
      <c r="C129" s="294">
        <v>1523773596</v>
      </c>
      <c r="D129" s="303" t="s">
        <v>921</v>
      </c>
      <c r="E129" s="295">
        <v>110.95276595744683</v>
      </c>
      <c r="F129" s="285">
        <f t="shared" si="5"/>
        <v>133.1433191489362</v>
      </c>
      <c r="G129" s="286" t="s">
        <v>189</v>
      </c>
      <c r="H129" s="287" t="s">
        <v>189</v>
      </c>
      <c r="I129" s="282" t="s">
        <v>32</v>
      </c>
      <c r="J129" s="282" t="s">
        <v>33</v>
      </c>
      <c r="K129" s="282">
        <v>84039090</v>
      </c>
      <c r="L129" s="282" t="s">
        <v>34</v>
      </c>
      <c r="M129" s="288"/>
      <c r="N129" s="283"/>
      <c r="O129" s="283"/>
      <c r="P129" s="283"/>
      <c r="Q129" s="282"/>
      <c r="R129" s="289"/>
      <c r="S129" s="283"/>
      <c r="T129" s="283"/>
      <c r="U129" s="290"/>
      <c r="V129" s="282">
        <f t="shared" si="3"/>
        <v>801246</v>
      </c>
      <c r="W129" s="292" t="s">
        <v>190</v>
      </c>
      <c r="X129" s="291">
        <v>45323</v>
      </c>
      <c r="Y129" s="291" t="s">
        <v>581</v>
      </c>
      <c r="Z129" s="281">
        <v>1</v>
      </c>
      <c r="AA129" s="282">
        <v>1</v>
      </c>
      <c r="AB129" s="292" t="s">
        <v>38</v>
      </c>
      <c r="AC129" s="293" t="s">
        <v>806</v>
      </c>
    </row>
    <row r="130" spans="1:29" s="280" customFormat="1" x14ac:dyDescent="0.25">
      <c r="A130" s="281" t="s">
        <v>420</v>
      </c>
      <c r="B130" s="282">
        <v>801089</v>
      </c>
      <c r="C130" s="562" t="s">
        <v>421</v>
      </c>
      <c r="D130" s="283" t="s">
        <v>422</v>
      </c>
      <c r="E130" s="295">
        <v>21.697659574468087</v>
      </c>
      <c r="F130" s="285">
        <f t="shared" si="5"/>
        <v>26.037191489361703</v>
      </c>
      <c r="G130" s="286" t="s">
        <v>189</v>
      </c>
      <c r="H130" s="287" t="s">
        <v>189</v>
      </c>
      <c r="I130" s="282" t="s">
        <v>32</v>
      </c>
      <c r="J130" s="282" t="s">
        <v>33</v>
      </c>
      <c r="K130" s="282">
        <v>84039090</v>
      </c>
      <c r="L130" s="282" t="s">
        <v>34</v>
      </c>
      <c r="M130" s="288"/>
      <c r="N130" s="283"/>
      <c r="O130" s="283"/>
      <c r="P130" s="283"/>
      <c r="Q130" s="282">
        <f t="shared" si="4"/>
        <v>3.4499999999999996E-2</v>
      </c>
      <c r="R130" s="289">
        <v>0.03</v>
      </c>
      <c r="S130" s="283"/>
      <c r="T130" s="283"/>
      <c r="U130" s="290"/>
      <c r="V130" s="282">
        <f t="shared" si="3"/>
        <v>801089</v>
      </c>
      <c r="W130" s="292" t="s">
        <v>190</v>
      </c>
      <c r="X130" s="291">
        <v>45323</v>
      </c>
      <c r="Y130" s="291" t="s">
        <v>581</v>
      </c>
      <c r="Z130" s="281">
        <v>1</v>
      </c>
      <c r="AA130" s="282">
        <v>1</v>
      </c>
      <c r="AB130" s="292" t="s">
        <v>38</v>
      </c>
      <c r="AC130" s="293" t="s">
        <v>806</v>
      </c>
    </row>
    <row r="131" spans="1:29" s="280" customFormat="1" x14ac:dyDescent="0.25">
      <c r="A131" s="281" t="s">
        <v>711</v>
      </c>
      <c r="B131" s="282">
        <v>801169</v>
      </c>
      <c r="C131" s="562" t="s">
        <v>712</v>
      </c>
      <c r="D131" s="283" t="s">
        <v>749</v>
      </c>
      <c r="E131" s="295">
        <v>103.73744680851064</v>
      </c>
      <c r="F131" s="285">
        <f t="shared" si="5"/>
        <v>124.48493617021276</v>
      </c>
      <c r="G131" s="286" t="s">
        <v>189</v>
      </c>
      <c r="H131" s="287" t="s">
        <v>189</v>
      </c>
      <c r="I131" s="282" t="s">
        <v>32</v>
      </c>
      <c r="J131" s="282" t="s">
        <v>33</v>
      </c>
      <c r="K131" s="282">
        <v>84039090</v>
      </c>
      <c r="L131" s="282" t="s">
        <v>34</v>
      </c>
      <c r="M131" s="288"/>
      <c r="N131" s="283"/>
      <c r="O131" s="283"/>
      <c r="P131" s="283"/>
      <c r="Q131" s="282">
        <f t="shared" si="4"/>
        <v>12.994999999999999</v>
      </c>
      <c r="R131" s="289">
        <v>11.3</v>
      </c>
      <c r="S131" s="283"/>
      <c r="T131" s="283"/>
      <c r="U131" s="290"/>
      <c r="V131" s="282">
        <f t="shared" si="3"/>
        <v>801169</v>
      </c>
      <c r="W131" s="292" t="s">
        <v>190</v>
      </c>
      <c r="X131" s="291">
        <v>45323</v>
      </c>
      <c r="Y131" s="291" t="s">
        <v>581</v>
      </c>
      <c r="Z131" s="281">
        <v>1</v>
      </c>
      <c r="AA131" s="282">
        <v>1</v>
      </c>
      <c r="AB131" s="292" t="s">
        <v>38</v>
      </c>
      <c r="AC131" s="293" t="s">
        <v>806</v>
      </c>
    </row>
    <row r="132" spans="1:29" s="280" customFormat="1" x14ac:dyDescent="0.25">
      <c r="A132" s="281" t="s">
        <v>713</v>
      </c>
      <c r="B132" s="282" t="s">
        <v>714</v>
      </c>
      <c r="C132" s="562" t="s">
        <v>715</v>
      </c>
      <c r="D132" s="283" t="s">
        <v>750</v>
      </c>
      <c r="E132" s="295">
        <v>103.73744680851064</v>
      </c>
      <c r="F132" s="285">
        <f t="shared" si="5"/>
        <v>124.48493617021276</v>
      </c>
      <c r="G132" s="286" t="s">
        <v>189</v>
      </c>
      <c r="H132" s="287" t="s">
        <v>189</v>
      </c>
      <c r="I132" s="282" t="s">
        <v>32</v>
      </c>
      <c r="J132" s="282" t="s">
        <v>33</v>
      </c>
      <c r="K132" s="282">
        <v>84039090</v>
      </c>
      <c r="L132" s="282" t="s">
        <v>34</v>
      </c>
      <c r="M132" s="288"/>
      <c r="N132" s="283"/>
      <c r="O132" s="283"/>
      <c r="P132" s="283"/>
      <c r="Q132" s="282">
        <f t="shared" si="4"/>
        <v>13.707999999999998</v>
      </c>
      <c r="R132" s="289">
        <v>11.92</v>
      </c>
      <c r="S132" s="283"/>
      <c r="T132" s="283"/>
      <c r="U132" s="290"/>
      <c r="V132" s="282" t="str">
        <f t="shared" si="3"/>
        <v>801154</v>
      </c>
      <c r="W132" s="292" t="s">
        <v>190</v>
      </c>
      <c r="X132" s="291">
        <v>45323</v>
      </c>
      <c r="Y132" s="291" t="s">
        <v>581</v>
      </c>
      <c r="Z132" s="281">
        <v>1</v>
      </c>
      <c r="AA132" s="282">
        <v>1</v>
      </c>
      <c r="AB132" s="292" t="s">
        <v>38</v>
      </c>
      <c r="AC132" s="293" t="s">
        <v>806</v>
      </c>
    </row>
    <row r="133" spans="1:29" s="280" customFormat="1" x14ac:dyDescent="0.25">
      <c r="A133" s="281" t="s">
        <v>423</v>
      </c>
      <c r="B133" s="282">
        <v>801090</v>
      </c>
      <c r="C133" s="562" t="s">
        <v>424</v>
      </c>
      <c r="D133" s="283" t="s">
        <v>425</v>
      </c>
      <c r="E133" s="295">
        <v>43.918085106382982</v>
      </c>
      <c r="F133" s="285">
        <f t="shared" si="5"/>
        <v>52.70170212765958</v>
      </c>
      <c r="G133" s="286" t="s">
        <v>189</v>
      </c>
      <c r="H133" s="287" t="s">
        <v>189</v>
      </c>
      <c r="I133" s="282" t="s">
        <v>32</v>
      </c>
      <c r="J133" s="282" t="s">
        <v>33</v>
      </c>
      <c r="K133" s="282">
        <v>84039090</v>
      </c>
      <c r="L133" s="282" t="s">
        <v>34</v>
      </c>
      <c r="M133" s="288"/>
      <c r="N133" s="283"/>
      <c r="O133" s="283"/>
      <c r="P133" s="283"/>
      <c r="Q133" s="282">
        <f t="shared" si="4"/>
        <v>0.85099999999999998</v>
      </c>
      <c r="R133" s="289">
        <v>0.74</v>
      </c>
      <c r="S133" s="283"/>
      <c r="T133" s="283"/>
      <c r="U133" s="290"/>
      <c r="V133" s="282">
        <f t="shared" si="3"/>
        <v>801090</v>
      </c>
      <c r="W133" s="292" t="s">
        <v>190</v>
      </c>
      <c r="X133" s="291">
        <v>45323</v>
      </c>
      <c r="Y133" s="291" t="s">
        <v>581</v>
      </c>
      <c r="Z133" s="281">
        <v>1</v>
      </c>
      <c r="AA133" s="282">
        <v>1</v>
      </c>
      <c r="AB133" s="292" t="s">
        <v>38</v>
      </c>
      <c r="AC133" s="293" t="s">
        <v>806</v>
      </c>
    </row>
    <row r="134" spans="1:29" s="280" customFormat="1" x14ac:dyDescent="0.25">
      <c r="A134" s="281" t="s">
        <v>426</v>
      </c>
      <c r="B134" s="282">
        <v>801091</v>
      </c>
      <c r="C134" s="562" t="s">
        <v>427</v>
      </c>
      <c r="D134" s="283" t="s">
        <v>428</v>
      </c>
      <c r="E134" s="295">
        <v>53.695531914893621</v>
      </c>
      <c r="F134" s="285">
        <f t="shared" si="5"/>
        <v>64.43463829787234</v>
      </c>
      <c r="G134" s="286" t="s">
        <v>189</v>
      </c>
      <c r="H134" s="287" t="s">
        <v>189</v>
      </c>
      <c r="I134" s="282" t="s">
        <v>32</v>
      </c>
      <c r="J134" s="282" t="s">
        <v>33</v>
      </c>
      <c r="K134" s="282">
        <v>84039090</v>
      </c>
      <c r="L134" s="282" t="s">
        <v>34</v>
      </c>
      <c r="M134" s="288"/>
      <c r="N134" s="283"/>
      <c r="O134" s="283"/>
      <c r="P134" s="283"/>
      <c r="Q134" s="282">
        <f t="shared" si="4"/>
        <v>1.0580000000000001</v>
      </c>
      <c r="R134" s="289">
        <v>0.92</v>
      </c>
      <c r="S134" s="283"/>
      <c r="T134" s="283"/>
      <c r="U134" s="290"/>
      <c r="V134" s="282">
        <f t="shared" ref="V134:V171" si="6">B134</f>
        <v>801091</v>
      </c>
      <c r="W134" s="292" t="s">
        <v>190</v>
      </c>
      <c r="X134" s="291">
        <v>45323</v>
      </c>
      <c r="Y134" s="291" t="s">
        <v>581</v>
      </c>
      <c r="Z134" s="281">
        <v>1</v>
      </c>
      <c r="AA134" s="282">
        <v>1</v>
      </c>
      <c r="AB134" s="292" t="s">
        <v>38</v>
      </c>
      <c r="AC134" s="293" t="s">
        <v>806</v>
      </c>
    </row>
    <row r="135" spans="1:29" s="280" customFormat="1" x14ac:dyDescent="0.25">
      <c r="A135" s="281" t="s">
        <v>429</v>
      </c>
      <c r="B135" s="282">
        <v>801092</v>
      </c>
      <c r="C135" s="562" t="s">
        <v>430</v>
      </c>
      <c r="D135" s="283" t="s">
        <v>431</v>
      </c>
      <c r="E135" s="295">
        <v>104.9208510638298</v>
      </c>
      <c r="F135" s="285">
        <f t="shared" si="5"/>
        <v>125.90502127659576</v>
      </c>
      <c r="G135" s="286" t="s">
        <v>189</v>
      </c>
      <c r="H135" s="287" t="s">
        <v>189</v>
      </c>
      <c r="I135" s="282" t="s">
        <v>32</v>
      </c>
      <c r="J135" s="282" t="s">
        <v>33</v>
      </c>
      <c r="K135" s="282">
        <v>84039090</v>
      </c>
      <c r="L135" s="282" t="s">
        <v>34</v>
      </c>
      <c r="M135" s="288"/>
      <c r="N135" s="283"/>
      <c r="O135" s="283"/>
      <c r="P135" s="283"/>
      <c r="Q135" s="282">
        <f t="shared" si="4"/>
        <v>2.323</v>
      </c>
      <c r="R135" s="289">
        <v>2.02</v>
      </c>
      <c r="S135" s="283"/>
      <c r="T135" s="283"/>
      <c r="U135" s="290"/>
      <c r="V135" s="282">
        <f t="shared" si="6"/>
        <v>801092</v>
      </c>
      <c r="W135" s="292" t="s">
        <v>190</v>
      </c>
      <c r="X135" s="291">
        <v>45323</v>
      </c>
      <c r="Y135" s="291" t="s">
        <v>581</v>
      </c>
      <c r="Z135" s="281">
        <v>1</v>
      </c>
      <c r="AA135" s="282">
        <v>1</v>
      </c>
      <c r="AB135" s="292" t="s">
        <v>38</v>
      </c>
      <c r="AC135" s="293" t="s">
        <v>806</v>
      </c>
    </row>
    <row r="136" spans="1:29" s="280" customFormat="1" x14ac:dyDescent="0.25">
      <c r="A136" s="281" t="s">
        <v>432</v>
      </c>
      <c r="B136" s="282">
        <v>801093</v>
      </c>
      <c r="C136" s="562" t="s">
        <v>433</v>
      </c>
      <c r="D136" s="283" t="s">
        <v>434</v>
      </c>
      <c r="E136" s="295">
        <v>100.69851063829789</v>
      </c>
      <c r="F136" s="285">
        <f t="shared" si="5"/>
        <v>120.83821276595746</v>
      </c>
      <c r="G136" s="286" t="s">
        <v>189</v>
      </c>
      <c r="H136" s="287" t="s">
        <v>189</v>
      </c>
      <c r="I136" s="282" t="s">
        <v>32</v>
      </c>
      <c r="J136" s="282" t="s">
        <v>33</v>
      </c>
      <c r="K136" s="282">
        <v>84039090</v>
      </c>
      <c r="L136" s="282" t="s">
        <v>34</v>
      </c>
      <c r="M136" s="288"/>
      <c r="N136" s="283"/>
      <c r="O136" s="283"/>
      <c r="P136" s="283"/>
      <c r="Q136" s="282">
        <f t="shared" si="4"/>
        <v>2.3689999999999998</v>
      </c>
      <c r="R136" s="289">
        <v>2.06</v>
      </c>
      <c r="S136" s="283"/>
      <c r="T136" s="283"/>
      <c r="U136" s="290"/>
      <c r="V136" s="282">
        <f t="shared" si="6"/>
        <v>801093</v>
      </c>
      <c r="W136" s="292" t="s">
        <v>190</v>
      </c>
      <c r="X136" s="291">
        <v>45323</v>
      </c>
      <c r="Y136" s="291" t="s">
        <v>581</v>
      </c>
      <c r="Z136" s="281">
        <v>1</v>
      </c>
      <c r="AA136" s="282">
        <v>1</v>
      </c>
      <c r="AB136" s="292" t="s">
        <v>38</v>
      </c>
      <c r="AC136" s="293" t="s">
        <v>806</v>
      </c>
    </row>
    <row r="137" spans="1:29" s="280" customFormat="1" x14ac:dyDescent="0.25">
      <c r="A137" s="281" t="s">
        <v>435</v>
      </c>
      <c r="B137" s="282">
        <v>801094</v>
      </c>
      <c r="C137" s="562" t="s">
        <v>436</v>
      </c>
      <c r="D137" s="283" t="s">
        <v>437</v>
      </c>
      <c r="E137" s="295">
        <v>42.585319148936172</v>
      </c>
      <c r="F137" s="285">
        <f t="shared" si="5"/>
        <v>51.102382978723405</v>
      </c>
      <c r="G137" s="286" t="s">
        <v>189</v>
      </c>
      <c r="H137" s="287" t="s">
        <v>189</v>
      </c>
      <c r="I137" s="282" t="s">
        <v>32</v>
      </c>
      <c r="J137" s="282" t="s">
        <v>33</v>
      </c>
      <c r="K137" s="282">
        <v>84039090</v>
      </c>
      <c r="L137" s="282" t="s">
        <v>34</v>
      </c>
      <c r="M137" s="288"/>
      <c r="N137" s="283"/>
      <c r="O137" s="283"/>
      <c r="P137" s="283"/>
      <c r="Q137" s="282">
        <f t="shared" si="4"/>
        <v>2.0009999999999999</v>
      </c>
      <c r="R137" s="289">
        <v>1.74</v>
      </c>
      <c r="S137" s="283"/>
      <c r="T137" s="283"/>
      <c r="U137" s="290"/>
      <c r="V137" s="282">
        <f t="shared" si="6"/>
        <v>801094</v>
      </c>
      <c r="W137" s="292" t="s">
        <v>190</v>
      </c>
      <c r="X137" s="291">
        <v>45323</v>
      </c>
      <c r="Y137" s="291" t="s">
        <v>581</v>
      </c>
      <c r="Z137" s="281">
        <v>1</v>
      </c>
      <c r="AA137" s="282">
        <v>1</v>
      </c>
      <c r="AB137" s="292" t="s">
        <v>38</v>
      </c>
      <c r="AC137" s="293" t="s">
        <v>806</v>
      </c>
    </row>
    <row r="138" spans="1:29" s="280" customFormat="1" x14ac:dyDescent="0.25">
      <c r="A138" s="281" t="s">
        <v>438</v>
      </c>
      <c r="B138" s="282">
        <v>801095</v>
      </c>
      <c r="C138" s="562" t="s">
        <v>439</v>
      </c>
      <c r="D138" s="283" t="s">
        <v>440</v>
      </c>
      <c r="E138" s="295">
        <v>13.436808510638299</v>
      </c>
      <c r="F138" s="285">
        <f t="shared" si="5"/>
        <v>16.124170212765957</v>
      </c>
      <c r="G138" s="286" t="s">
        <v>189</v>
      </c>
      <c r="H138" s="287" t="s">
        <v>189</v>
      </c>
      <c r="I138" s="282" t="s">
        <v>32</v>
      </c>
      <c r="J138" s="282" t="s">
        <v>33</v>
      </c>
      <c r="K138" s="282">
        <v>84039090</v>
      </c>
      <c r="L138" s="282" t="s">
        <v>34</v>
      </c>
      <c r="M138" s="288"/>
      <c r="N138" s="283"/>
      <c r="O138" s="283"/>
      <c r="P138" s="283"/>
      <c r="Q138" s="282">
        <f t="shared" si="4"/>
        <v>0.11499999999999999</v>
      </c>
      <c r="R138" s="289">
        <v>0.1</v>
      </c>
      <c r="S138" s="283"/>
      <c r="T138" s="283"/>
      <c r="U138" s="290"/>
      <c r="V138" s="282">
        <f t="shared" si="6"/>
        <v>801095</v>
      </c>
      <c r="W138" s="292" t="s">
        <v>190</v>
      </c>
      <c r="X138" s="291">
        <v>45323</v>
      </c>
      <c r="Y138" s="291" t="s">
        <v>581</v>
      </c>
      <c r="Z138" s="281">
        <v>1</v>
      </c>
      <c r="AA138" s="282">
        <v>1</v>
      </c>
      <c r="AB138" s="292" t="s">
        <v>38</v>
      </c>
      <c r="AC138" s="293" t="s">
        <v>806</v>
      </c>
    </row>
    <row r="139" spans="1:29" s="280" customFormat="1" x14ac:dyDescent="0.25">
      <c r="A139" s="281" t="s">
        <v>545</v>
      </c>
      <c r="B139" s="282">
        <v>801129</v>
      </c>
      <c r="C139" s="564" t="s">
        <v>546</v>
      </c>
      <c r="D139" s="296" t="s">
        <v>547</v>
      </c>
      <c r="E139" s="295">
        <v>108.14936170212766</v>
      </c>
      <c r="F139" s="285">
        <f t="shared" si="5"/>
        <v>129.77923404255318</v>
      </c>
      <c r="G139" s="286" t="s">
        <v>189</v>
      </c>
      <c r="H139" s="287" t="s">
        <v>189</v>
      </c>
      <c r="I139" s="282" t="s">
        <v>32</v>
      </c>
      <c r="J139" s="282" t="s">
        <v>33</v>
      </c>
      <c r="K139" s="282">
        <v>84039090</v>
      </c>
      <c r="L139" s="282" t="s">
        <v>34</v>
      </c>
      <c r="M139" s="288"/>
      <c r="N139" s="283"/>
      <c r="O139" s="283"/>
      <c r="P139" s="283"/>
      <c r="Q139" s="282">
        <f t="shared" si="4"/>
        <v>16.375999999999998</v>
      </c>
      <c r="R139" s="289">
        <v>14.24</v>
      </c>
      <c r="S139" s="283"/>
      <c r="T139" s="283"/>
      <c r="U139" s="290"/>
      <c r="V139" s="282">
        <f t="shared" si="6"/>
        <v>801129</v>
      </c>
      <c r="W139" s="292" t="s">
        <v>190</v>
      </c>
      <c r="X139" s="291">
        <v>45323</v>
      </c>
      <c r="Y139" s="291" t="s">
        <v>581</v>
      </c>
      <c r="Z139" s="281">
        <v>1</v>
      </c>
      <c r="AA139" s="282">
        <v>1</v>
      </c>
      <c r="AB139" s="292" t="s">
        <v>38</v>
      </c>
      <c r="AC139" s="293" t="s">
        <v>806</v>
      </c>
    </row>
    <row r="140" spans="1:29" s="280" customFormat="1" x14ac:dyDescent="0.25">
      <c r="A140" s="281" t="s">
        <v>441</v>
      </c>
      <c r="B140" s="282">
        <v>801096</v>
      </c>
      <c r="C140" s="562" t="s">
        <v>442</v>
      </c>
      <c r="D140" s="283" t="s">
        <v>443</v>
      </c>
      <c r="E140" s="295">
        <v>36.369574468085112</v>
      </c>
      <c r="F140" s="285">
        <f t="shared" si="5"/>
        <v>43.64348936170213</v>
      </c>
      <c r="G140" s="286" t="s">
        <v>189</v>
      </c>
      <c r="H140" s="287" t="s">
        <v>189</v>
      </c>
      <c r="I140" s="282" t="s">
        <v>32</v>
      </c>
      <c r="J140" s="282" t="s">
        <v>33</v>
      </c>
      <c r="K140" s="282">
        <v>84039090</v>
      </c>
      <c r="L140" s="282" t="s">
        <v>34</v>
      </c>
      <c r="M140" s="288"/>
      <c r="N140" s="283"/>
      <c r="O140" s="283"/>
      <c r="P140" s="283"/>
      <c r="Q140" s="282">
        <f t="shared" si="4"/>
        <v>1.0349999999999999</v>
      </c>
      <c r="R140" s="289">
        <v>0.9</v>
      </c>
      <c r="S140" s="283"/>
      <c r="T140" s="283"/>
      <c r="U140" s="290"/>
      <c r="V140" s="282">
        <f t="shared" si="6"/>
        <v>801096</v>
      </c>
      <c r="W140" s="292" t="s">
        <v>190</v>
      </c>
      <c r="X140" s="291">
        <v>45323</v>
      </c>
      <c r="Y140" s="291" t="s">
        <v>581</v>
      </c>
      <c r="Z140" s="281">
        <v>1</v>
      </c>
      <c r="AA140" s="282">
        <v>1</v>
      </c>
      <c r="AB140" s="292" t="s">
        <v>38</v>
      </c>
      <c r="AC140" s="293" t="s">
        <v>806</v>
      </c>
    </row>
    <row r="141" spans="1:29" s="280" customFormat="1" x14ac:dyDescent="0.25">
      <c r="A141" s="281" t="s">
        <v>716</v>
      </c>
      <c r="B141" s="282" t="s">
        <v>717</v>
      </c>
      <c r="C141" s="562" t="s">
        <v>718</v>
      </c>
      <c r="D141" s="283" t="s">
        <v>751</v>
      </c>
      <c r="E141" s="295">
        <v>781.27659574468089</v>
      </c>
      <c r="F141" s="285">
        <f t="shared" si="5"/>
        <v>937.531914893617</v>
      </c>
      <c r="G141" s="286" t="s">
        <v>189</v>
      </c>
      <c r="H141" s="287" t="s">
        <v>189</v>
      </c>
      <c r="I141" s="282" t="s">
        <v>32</v>
      </c>
      <c r="J141" s="282" t="s">
        <v>33</v>
      </c>
      <c r="K141" s="282">
        <v>84039090</v>
      </c>
      <c r="L141" s="282" t="s">
        <v>34</v>
      </c>
      <c r="M141" s="288"/>
      <c r="N141" s="283"/>
      <c r="O141" s="283"/>
      <c r="P141" s="283"/>
      <c r="Q141" s="282">
        <f t="shared" si="4"/>
        <v>20.170999999999996</v>
      </c>
      <c r="R141" s="289">
        <v>17.54</v>
      </c>
      <c r="S141" s="283"/>
      <c r="T141" s="283"/>
      <c r="U141" s="290"/>
      <c r="V141" s="282" t="str">
        <f t="shared" si="6"/>
        <v>801147</v>
      </c>
      <c r="W141" s="292" t="s">
        <v>190</v>
      </c>
      <c r="X141" s="291">
        <v>45323</v>
      </c>
      <c r="Y141" s="291" t="s">
        <v>581</v>
      </c>
      <c r="Z141" s="281">
        <v>1</v>
      </c>
      <c r="AA141" s="282">
        <v>1</v>
      </c>
      <c r="AB141" s="292" t="s">
        <v>38</v>
      </c>
      <c r="AC141" s="293" t="s">
        <v>806</v>
      </c>
    </row>
    <row r="142" spans="1:29" s="280" customFormat="1" x14ac:dyDescent="0.25">
      <c r="A142" s="281" t="s">
        <v>719</v>
      </c>
      <c r="B142" s="282" t="s">
        <v>720</v>
      </c>
      <c r="C142" s="562" t="s">
        <v>721</v>
      </c>
      <c r="D142" s="283" t="s">
        <v>752</v>
      </c>
      <c r="E142" s="295">
        <v>413.61702127659578</v>
      </c>
      <c r="F142" s="285">
        <f t="shared" si="5"/>
        <v>496.34042553191489</v>
      </c>
      <c r="G142" s="286" t="s">
        <v>189</v>
      </c>
      <c r="H142" s="287" t="s">
        <v>189</v>
      </c>
      <c r="I142" s="282" t="s">
        <v>32</v>
      </c>
      <c r="J142" s="282" t="s">
        <v>33</v>
      </c>
      <c r="K142" s="282">
        <v>84039090</v>
      </c>
      <c r="L142" s="282" t="s">
        <v>34</v>
      </c>
      <c r="M142" s="288"/>
      <c r="N142" s="283"/>
      <c r="O142" s="283"/>
      <c r="P142" s="283"/>
      <c r="Q142" s="282">
        <f t="shared" si="4"/>
        <v>13.684999999999999</v>
      </c>
      <c r="R142" s="289">
        <v>11.9</v>
      </c>
      <c r="S142" s="283"/>
      <c r="T142" s="283"/>
      <c r="U142" s="290"/>
      <c r="V142" s="282" t="str">
        <f t="shared" si="6"/>
        <v>801148</v>
      </c>
      <c r="W142" s="292" t="s">
        <v>190</v>
      </c>
      <c r="X142" s="291">
        <v>45323</v>
      </c>
      <c r="Y142" s="291" t="s">
        <v>581</v>
      </c>
      <c r="Z142" s="281">
        <v>1</v>
      </c>
      <c r="AA142" s="282">
        <v>1</v>
      </c>
      <c r="AB142" s="292" t="s">
        <v>38</v>
      </c>
      <c r="AC142" s="293" t="s">
        <v>806</v>
      </c>
    </row>
    <row r="143" spans="1:29" s="280" customFormat="1" x14ac:dyDescent="0.25">
      <c r="A143" s="294" t="s">
        <v>1042</v>
      </c>
      <c r="B143" s="302" t="s">
        <v>1043</v>
      </c>
      <c r="C143" s="294" t="s">
        <v>1044</v>
      </c>
      <c r="D143" s="446" t="s">
        <v>1064</v>
      </c>
      <c r="E143" s="295">
        <v>2.25</v>
      </c>
      <c r="F143" s="285">
        <f t="shared" si="5"/>
        <v>2.6999999999999997</v>
      </c>
      <c r="G143" s="286" t="s">
        <v>189</v>
      </c>
      <c r="H143" s="287" t="s">
        <v>189</v>
      </c>
      <c r="I143" s="282" t="s">
        <v>32</v>
      </c>
      <c r="J143" s="282" t="s">
        <v>33</v>
      </c>
      <c r="K143" s="282">
        <v>84039090</v>
      </c>
      <c r="L143" s="282" t="s">
        <v>34</v>
      </c>
      <c r="M143" s="288"/>
      <c r="N143" s="283"/>
      <c r="O143" s="283"/>
      <c r="P143" s="283"/>
      <c r="Q143" s="282"/>
      <c r="R143" s="289"/>
      <c r="S143" s="283"/>
      <c r="T143" s="283"/>
      <c r="U143" s="290"/>
      <c r="V143" s="282" t="str">
        <f t="shared" si="6"/>
        <v>801258</v>
      </c>
      <c r="W143" s="292" t="s">
        <v>190</v>
      </c>
      <c r="X143" s="291">
        <v>45323</v>
      </c>
      <c r="Y143" s="291" t="s">
        <v>581</v>
      </c>
      <c r="Z143" s="281">
        <v>1</v>
      </c>
      <c r="AA143" s="282">
        <v>1</v>
      </c>
      <c r="AB143" s="292" t="s">
        <v>38</v>
      </c>
      <c r="AC143" s="293" t="s">
        <v>806</v>
      </c>
    </row>
    <row r="144" spans="1:29" s="280" customFormat="1" x14ac:dyDescent="0.25">
      <c r="A144" s="281" t="s">
        <v>1005</v>
      </c>
      <c r="B144" s="302" t="s">
        <v>1006</v>
      </c>
      <c r="C144" s="294" t="s">
        <v>1007</v>
      </c>
      <c r="D144" s="446" t="s">
        <v>1065</v>
      </c>
      <c r="E144" s="295">
        <v>151.36000000000001</v>
      </c>
      <c r="F144" s="285">
        <f t="shared" si="5"/>
        <v>181.63200000000001</v>
      </c>
      <c r="G144" s="286" t="s">
        <v>189</v>
      </c>
      <c r="H144" s="287" t="s">
        <v>189</v>
      </c>
      <c r="I144" s="282" t="s">
        <v>32</v>
      </c>
      <c r="J144" s="282" t="s">
        <v>33</v>
      </c>
      <c r="K144" s="282">
        <v>84039090</v>
      </c>
      <c r="L144" s="282" t="s">
        <v>34</v>
      </c>
      <c r="M144" s="288"/>
      <c r="N144" s="283"/>
      <c r="O144" s="283"/>
      <c r="P144" s="283"/>
      <c r="Q144" s="282"/>
      <c r="R144" s="289"/>
      <c r="S144" s="283"/>
      <c r="T144" s="283"/>
      <c r="U144" s="290"/>
      <c r="V144" s="282" t="str">
        <f t="shared" si="6"/>
        <v>801252</v>
      </c>
      <c r="W144" s="292" t="s">
        <v>190</v>
      </c>
      <c r="X144" s="291">
        <v>45323</v>
      </c>
      <c r="Y144" s="291" t="s">
        <v>581</v>
      </c>
      <c r="Z144" s="281">
        <v>1</v>
      </c>
      <c r="AA144" s="282">
        <v>1</v>
      </c>
      <c r="AB144" s="292" t="s">
        <v>38</v>
      </c>
      <c r="AC144" s="293" t="s">
        <v>806</v>
      </c>
    </row>
    <row r="145" spans="1:29" s="280" customFormat="1" x14ac:dyDescent="0.25">
      <c r="A145" s="281" t="s">
        <v>722</v>
      </c>
      <c r="B145" s="282">
        <v>801165</v>
      </c>
      <c r="C145" s="562" t="s">
        <v>723</v>
      </c>
      <c r="D145" s="283" t="s">
        <v>762</v>
      </c>
      <c r="E145" s="295">
        <v>700.85106382978734</v>
      </c>
      <c r="F145" s="285">
        <f t="shared" si="5"/>
        <v>841.02127659574478</v>
      </c>
      <c r="G145" s="286" t="s">
        <v>189</v>
      </c>
      <c r="H145" s="287" t="s">
        <v>189</v>
      </c>
      <c r="I145" s="282" t="s">
        <v>32</v>
      </c>
      <c r="J145" s="282" t="s">
        <v>33</v>
      </c>
      <c r="K145" s="282">
        <v>84039090</v>
      </c>
      <c r="L145" s="282" t="s">
        <v>34</v>
      </c>
      <c r="M145" s="288"/>
      <c r="N145" s="283"/>
      <c r="O145" s="283"/>
      <c r="P145" s="283"/>
      <c r="Q145" s="282">
        <f t="shared" si="4"/>
        <v>13.362999999999998</v>
      </c>
      <c r="R145" s="289">
        <v>11.62</v>
      </c>
      <c r="S145" s="283"/>
      <c r="T145" s="283"/>
      <c r="U145" s="290"/>
      <c r="V145" s="282">
        <f t="shared" si="6"/>
        <v>801165</v>
      </c>
      <c r="W145" s="292" t="s">
        <v>190</v>
      </c>
      <c r="X145" s="291">
        <v>45323</v>
      </c>
      <c r="Y145" s="291" t="s">
        <v>581</v>
      </c>
      <c r="Z145" s="281">
        <v>1</v>
      </c>
      <c r="AA145" s="282">
        <v>1</v>
      </c>
      <c r="AB145" s="292" t="s">
        <v>38</v>
      </c>
      <c r="AC145" s="293" t="s">
        <v>806</v>
      </c>
    </row>
    <row r="146" spans="1:29" s="280" customFormat="1" x14ac:dyDescent="0.25">
      <c r="A146" s="281" t="s">
        <v>444</v>
      </c>
      <c r="B146" s="282">
        <v>801097</v>
      </c>
      <c r="C146" s="562" t="s">
        <v>445</v>
      </c>
      <c r="D146" s="283" t="s">
        <v>422</v>
      </c>
      <c r="E146" s="295">
        <v>21.697659574468087</v>
      </c>
      <c r="F146" s="285">
        <f t="shared" si="5"/>
        <v>26.037191489361703</v>
      </c>
      <c r="G146" s="286" t="s">
        <v>189</v>
      </c>
      <c r="H146" s="287" t="s">
        <v>189</v>
      </c>
      <c r="I146" s="282" t="s">
        <v>32</v>
      </c>
      <c r="J146" s="282" t="s">
        <v>33</v>
      </c>
      <c r="K146" s="282">
        <v>84039090</v>
      </c>
      <c r="L146" s="282" t="s">
        <v>34</v>
      </c>
      <c r="M146" s="288"/>
      <c r="N146" s="283"/>
      <c r="O146" s="283"/>
      <c r="P146" s="283"/>
      <c r="Q146" s="282">
        <f t="shared" si="4"/>
        <v>3.4499999999999996E-2</v>
      </c>
      <c r="R146" s="289">
        <v>0.03</v>
      </c>
      <c r="S146" s="283"/>
      <c r="T146" s="283"/>
      <c r="U146" s="290"/>
      <c r="V146" s="282">
        <f t="shared" si="6"/>
        <v>801097</v>
      </c>
      <c r="W146" s="292" t="s">
        <v>190</v>
      </c>
      <c r="X146" s="291">
        <v>45323</v>
      </c>
      <c r="Y146" s="291" t="s">
        <v>581</v>
      </c>
      <c r="Z146" s="281">
        <v>1</v>
      </c>
      <c r="AA146" s="282">
        <v>1</v>
      </c>
      <c r="AB146" s="292" t="s">
        <v>38</v>
      </c>
      <c r="AC146" s="293" t="s">
        <v>806</v>
      </c>
    </row>
    <row r="147" spans="1:29" s="280" customFormat="1" x14ac:dyDescent="0.25">
      <c r="A147" s="281" t="s">
        <v>446</v>
      </c>
      <c r="B147" s="282">
        <v>801098</v>
      </c>
      <c r="C147" s="562" t="s">
        <v>447</v>
      </c>
      <c r="D147" s="283" t="s">
        <v>448</v>
      </c>
      <c r="E147" s="295">
        <v>67.321914893617034</v>
      </c>
      <c r="F147" s="285">
        <f t="shared" si="5"/>
        <v>80.786297872340441</v>
      </c>
      <c r="G147" s="286" t="s">
        <v>189</v>
      </c>
      <c r="H147" s="287" t="s">
        <v>189</v>
      </c>
      <c r="I147" s="282" t="s">
        <v>32</v>
      </c>
      <c r="J147" s="282" t="s">
        <v>33</v>
      </c>
      <c r="K147" s="282">
        <v>84039090</v>
      </c>
      <c r="L147" s="282" t="s">
        <v>34</v>
      </c>
      <c r="M147" s="288"/>
      <c r="N147" s="283"/>
      <c r="O147" s="283"/>
      <c r="P147" s="283"/>
      <c r="Q147" s="282">
        <f t="shared" si="4"/>
        <v>0.73599999999999999</v>
      </c>
      <c r="R147" s="289">
        <v>0.64</v>
      </c>
      <c r="S147" s="283"/>
      <c r="T147" s="283"/>
      <c r="U147" s="290"/>
      <c r="V147" s="282">
        <f t="shared" si="6"/>
        <v>801098</v>
      </c>
      <c r="W147" s="292" t="s">
        <v>190</v>
      </c>
      <c r="X147" s="291">
        <v>45323</v>
      </c>
      <c r="Y147" s="291" t="s">
        <v>581</v>
      </c>
      <c r="Z147" s="281">
        <v>1</v>
      </c>
      <c r="AA147" s="282">
        <v>1</v>
      </c>
      <c r="AB147" s="292" t="s">
        <v>38</v>
      </c>
      <c r="AC147" s="293" t="s">
        <v>806</v>
      </c>
    </row>
    <row r="148" spans="1:29" s="280" customFormat="1" x14ac:dyDescent="0.25">
      <c r="A148" s="294" t="s">
        <v>1045</v>
      </c>
      <c r="B148" s="302" t="s">
        <v>1046</v>
      </c>
      <c r="C148" s="294" t="s">
        <v>1047</v>
      </c>
      <c r="D148" s="446" t="s">
        <v>1060</v>
      </c>
      <c r="E148" s="295">
        <v>0.06</v>
      </c>
      <c r="F148" s="285">
        <f t="shared" si="5"/>
        <v>7.1999999999999995E-2</v>
      </c>
      <c r="G148" s="286" t="s">
        <v>189</v>
      </c>
      <c r="H148" s="287" t="s">
        <v>189</v>
      </c>
      <c r="I148" s="282" t="s">
        <v>32</v>
      </c>
      <c r="J148" s="282" t="s">
        <v>33</v>
      </c>
      <c r="K148" s="282">
        <v>84039090</v>
      </c>
      <c r="L148" s="282" t="s">
        <v>34</v>
      </c>
      <c r="M148" s="288"/>
      <c r="N148" s="283"/>
      <c r="O148" s="283"/>
      <c r="P148" s="283"/>
      <c r="Q148" s="282"/>
      <c r="R148" s="289"/>
      <c r="S148" s="283"/>
      <c r="T148" s="283"/>
      <c r="U148" s="290"/>
      <c r="V148" s="282" t="str">
        <f t="shared" si="6"/>
        <v>801259</v>
      </c>
      <c r="W148" s="292" t="s">
        <v>190</v>
      </c>
      <c r="X148" s="291">
        <v>45323</v>
      </c>
      <c r="Y148" s="291" t="s">
        <v>581</v>
      </c>
      <c r="Z148" s="281">
        <v>1</v>
      </c>
      <c r="AA148" s="282">
        <v>1</v>
      </c>
      <c r="AB148" s="292" t="s">
        <v>38</v>
      </c>
      <c r="AC148" s="293" t="s">
        <v>806</v>
      </c>
    </row>
    <row r="149" spans="1:29" s="280" customFormat="1" x14ac:dyDescent="0.25">
      <c r="A149" s="281" t="s">
        <v>449</v>
      </c>
      <c r="B149" s="282">
        <v>801099</v>
      </c>
      <c r="C149" s="562" t="s">
        <v>450</v>
      </c>
      <c r="D149" s="283" t="s">
        <v>451</v>
      </c>
      <c r="E149" s="295">
        <v>0.85595744680851071</v>
      </c>
      <c r="F149" s="285">
        <f t="shared" si="5"/>
        <v>1.0271489361702129</v>
      </c>
      <c r="G149" s="286" t="s">
        <v>189</v>
      </c>
      <c r="H149" s="287" t="s">
        <v>189</v>
      </c>
      <c r="I149" s="282" t="s">
        <v>32</v>
      </c>
      <c r="J149" s="282" t="s">
        <v>33</v>
      </c>
      <c r="K149" s="282">
        <v>84039090</v>
      </c>
      <c r="L149" s="282" t="s">
        <v>34</v>
      </c>
      <c r="M149" s="288"/>
      <c r="N149" s="283"/>
      <c r="O149" s="283"/>
      <c r="P149" s="283"/>
      <c r="Q149" s="282">
        <f t="shared" si="4"/>
        <v>1.15E-2</v>
      </c>
      <c r="R149" s="289">
        <v>0.01</v>
      </c>
      <c r="S149" s="283"/>
      <c r="T149" s="283"/>
      <c r="U149" s="290"/>
      <c r="V149" s="282">
        <f t="shared" si="6"/>
        <v>801099</v>
      </c>
      <c r="W149" s="292" t="s">
        <v>190</v>
      </c>
      <c r="X149" s="291">
        <v>45323</v>
      </c>
      <c r="Y149" s="291" t="s">
        <v>581</v>
      </c>
      <c r="Z149" s="281">
        <v>1</v>
      </c>
      <c r="AA149" s="282">
        <v>1</v>
      </c>
      <c r="AB149" s="292" t="s">
        <v>38</v>
      </c>
      <c r="AC149" s="293" t="s">
        <v>806</v>
      </c>
    </row>
    <row r="150" spans="1:29" s="280" customFormat="1" x14ac:dyDescent="0.25">
      <c r="A150" s="294" t="s">
        <v>1048</v>
      </c>
      <c r="B150" s="302" t="s">
        <v>1049</v>
      </c>
      <c r="C150" s="294" t="s">
        <v>1050</v>
      </c>
      <c r="D150" s="446" t="s">
        <v>1062</v>
      </c>
      <c r="E150" s="295">
        <v>0.39</v>
      </c>
      <c r="F150" s="285">
        <f t="shared" si="5"/>
        <v>0.46799999999999997</v>
      </c>
      <c r="G150" s="286" t="s">
        <v>189</v>
      </c>
      <c r="H150" s="287" t="s">
        <v>189</v>
      </c>
      <c r="I150" s="282" t="s">
        <v>32</v>
      </c>
      <c r="J150" s="282" t="s">
        <v>33</v>
      </c>
      <c r="K150" s="282">
        <v>84039090</v>
      </c>
      <c r="L150" s="282" t="s">
        <v>34</v>
      </c>
      <c r="M150" s="288"/>
      <c r="N150" s="283"/>
      <c r="O150" s="283"/>
      <c r="P150" s="283"/>
      <c r="Q150" s="282"/>
      <c r="R150" s="289"/>
      <c r="S150" s="283"/>
      <c r="T150" s="283"/>
      <c r="U150" s="290"/>
      <c r="V150" s="282" t="str">
        <f t="shared" si="6"/>
        <v>801263</v>
      </c>
      <c r="W150" s="292" t="s">
        <v>190</v>
      </c>
      <c r="X150" s="291">
        <v>45323</v>
      </c>
      <c r="Y150" s="291" t="s">
        <v>581</v>
      </c>
      <c r="Z150" s="281">
        <v>1</v>
      </c>
      <c r="AA150" s="282">
        <v>1</v>
      </c>
      <c r="AB150" s="292" t="s">
        <v>38</v>
      </c>
      <c r="AC150" s="293" t="s">
        <v>806</v>
      </c>
    </row>
    <row r="151" spans="1:29" s="280" customFormat="1" x14ac:dyDescent="0.25">
      <c r="A151" s="289" t="s">
        <v>823</v>
      </c>
      <c r="B151" s="302" t="s">
        <v>824</v>
      </c>
      <c r="C151" s="294" t="s">
        <v>825</v>
      </c>
      <c r="D151" s="303" t="s">
        <v>1063</v>
      </c>
      <c r="E151" s="295">
        <v>15.384255319148938</v>
      </c>
      <c r="F151" s="285">
        <f t="shared" si="5"/>
        <v>18.461106382978723</v>
      </c>
      <c r="G151" s="286" t="s">
        <v>189</v>
      </c>
      <c r="H151" s="287" t="s">
        <v>189</v>
      </c>
      <c r="I151" s="282" t="s">
        <v>32</v>
      </c>
      <c r="J151" s="282" t="s">
        <v>33</v>
      </c>
      <c r="K151" s="282">
        <v>84039090</v>
      </c>
      <c r="L151" s="282" t="s">
        <v>34</v>
      </c>
      <c r="M151" s="288"/>
      <c r="N151" s="283"/>
      <c r="O151" s="283"/>
      <c r="P151" s="283"/>
      <c r="Q151" s="282"/>
      <c r="R151" s="289"/>
      <c r="S151" s="283"/>
      <c r="T151" s="283"/>
      <c r="U151" s="290"/>
      <c r="V151" s="282" t="str">
        <f t="shared" si="6"/>
        <v>801210</v>
      </c>
      <c r="W151" s="292" t="s">
        <v>190</v>
      </c>
      <c r="X151" s="291">
        <v>45323</v>
      </c>
      <c r="Y151" s="291" t="s">
        <v>581</v>
      </c>
      <c r="Z151" s="281">
        <v>1</v>
      </c>
      <c r="AA151" s="282">
        <v>1</v>
      </c>
      <c r="AB151" s="292" t="s">
        <v>38</v>
      </c>
      <c r="AC151" s="293" t="s">
        <v>806</v>
      </c>
    </row>
    <row r="152" spans="1:29" s="280" customFormat="1" x14ac:dyDescent="0.25">
      <c r="A152" s="281" t="s">
        <v>570</v>
      </c>
      <c r="B152" s="301">
        <v>801141</v>
      </c>
      <c r="C152" s="562" t="s">
        <v>571</v>
      </c>
      <c r="D152" s="283" t="s">
        <v>572</v>
      </c>
      <c r="E152" s="295">
        <v>30.291702127659576</v>
      </c>
      <c r="F152" s="285">
        <f t="shared" ref="F152:F171" si="7">E152*1.2</f>
        <v>36.350042553191493</v>
      </c>
      <c r="G152" s="286" t="s">
        <v>189</v>
      </c>
      <c r="H152" s="287" t="s">
        <v>189</v>
      </c>
      <c r="I152" s="282" t="s">
        <v>32</v>
      </c>
      <c r="J152" s="282" t="s">
        <v>33</v>
      </c>
      <c r="K152" s="282">
        <v>84039090</v>
      </c>
      <c r="L152" s="282" t="s">
        <v>34</v>
      </c>
      <c r="M152" s="288"/>
      <c r="N152" s="283"/>
      <c r="O152" s="283"/>
      <c r="P152" s="283"/>
      <c r="Q152" s="282">
        <f t="shared" si="4"/>
        <v>0.51749999999999996</v>
      </c>
      <c r="R152" s="289">
        <v>0.45</v>
      </c>
      <c r="S152" s="283"/>
      <c r="T152" s="283"/>
      <c r="U152" s="290"/>
      <c r="V152" s="282">
        <f t="shared" si="6"/>
        <v>801141</v>
      </c>
      <c r="W152" s="292" t="s">
        <v>190</v>
      </c>
      <c r="X152" s="291">
        <v>45323</v>
      </c>
      <c r="Y152" s="291" t="s">
        <v>581</v>
      </c>
      <c r="Z152" s="281">
        <v>1</v>
      </c>
      <c r="AA152" s="282">
        <v>1</v>
      </c>
      <c r="AB152" s="292" t="s">
        <v>38</v>
      </c>
      <c r="AC152" s="293" t="s">
        <v>806</v>
      </c>
    </row>
    <row r="153" spans="1:29" s="280" customFormat="1" x14ac:dyDescent="0.25">
      <c r="A153" s="281" t="s">
        <v>452</v>
      </c>
      <c r="B153" s="282">
        <v>801100</v>
      </c>
      <c r="C153" s="562" t="s">
        <v>453</v>
      </c>
      <c r="D153" s="283" t="s">
        <v>419</v>
      </c>
      <c r="E153" s="295">
        <v>35.513617021276602</v>
      </c>
      <c r="F153" s="285">
        <f t="shared" si="7"/>
        <v>42.616340425531924</v>
      </c>
      <c r="G153" s="286" t="s">
        <v>189</v>
      </c>
      <c r="H153" s="287" t="s">
        <v>189</v>
      </c>
      <c r="I153" s="282" t="s">
        <v>32</v>
      </c>
      <c r="J153" s="282" t="s">
        <v>33</v>
      </c>
      <c r="K153" s="282">
        <v>84039090</v>
      </c>
      <c r="L153" s="282" t="s">
        <v>34</v>
      </c>
      <c r="M153" s="288"/>
      <c r="N153" s="283"/>
      <c r="O153" s="283"/>
      <c r="P153" s="283"/>
      <c r="Q153" s="282">
        <f t="shared" ref="Q153:Q171" si="8">R153*1.15</f>
        <v>0.36799999999999999</v>
      </c>
      <c r="R153" s="289">
        <v>0.32</v>
      </c>
      <c r="S153" s="283"/>
      <c r="T153" s="283"/>
      <c r="U153" s="290"/>
      <c r="V153" s="282">
        <f t="shared" si="6"/>
        <v>801100</v>
      </c>
      <c r="W153" s="292" t="s">
        <v>190</v>
      </c>
      <c r="X153" s="291">
        <v>45323</v>
      </c>
      <c r="Y153" s="291" t="s">
        <v>581</v>
      </c>
      <c r="Z153" s="281">
        <v>1</v>
      </c>
      <c r="AA153" s="282">
        <v>1</v>
      </c>
      <c r="AB153" s="292" t="s">
        <v>38</v>
      </c>
      <c r="AC153" s="293" t="s">
        <v>806</v>
      </c>
    </row>
    <row r="154" spans="1:29" s="280" customFormat="1" x14ac:dyDescent="0.25">
      <c r="A154" s="281" t="s">
        <v>454</v>
      </c>
      <c r="B154" s="282">
        <v>801101</v>
      </c>
      <c r="C154" s="562" t="s">
        <v>455</v>
      </c>
      <c r="D154" s="283" t="s">
        <v>456</v>
      </c>
      <c r="E154" s="295">
        <v>63.478723404255319</v>
      </c>
      <c r="F154" s="285">
        <f t="shared" si="7"/>
        <v>76.174468085106383</v>
      </c>
      <c r="G154" s="286" t="s">
        <v>189</v>
      </c>
      <c r="H154" s="287" t="s">
        <v>189</v>
      </c>
      <c r="I154" s="282" t="s">
        <v>32</v>
      </c>
      <c r="J154" s="282" t="s">
        <v>33</v>
      </c>
      <c r="K154" s="282">
        <v>84039090</v>
      </c>
      <c r="L154" s="282" t="s">
        <v>34</v>
      </c>
      <c r="M154" s="288"/>
      <c r="N154" s="283"/>
      <c r="O154" s="283"/>
      <c r="P154" s="283"/>
      <c r="Q154" s="282">
        <f t="shared" si="8"/>
        <v>1.5065</v>
      </c>
      <c r="R154" s="289">
        <v>1.31</v>
      </c>
      <c r="S154" s="283"/>
      <c r="T154" s="283"/>
      <c r="U154" s="290"/>
      <c r="V154" s="282">
        <f t="shared" si="6"/>
        <v>801101</v>
      </c>
      <c r="W154" s="292" t="s">
        <v>190</v>
      </c>
      <c r="X154" s="291">
        <v>45323</v>
      </c>
      <c r="Y154" s="291" t="s">
        <v>581</v>
      </c>
      <c r="Z154" s="281">
        <v>1</v>
      </c>
      <c r="AA154" s="282">
        <v>1</v>
      </c>
      <c r="AB154" s="292" t="s">
        <v>38</v>
      </c>
      <c r="AC154" s="293" t="s">
        <v>806</v>
      </c>
    </row>
    <row r="155" spans="1:29" s="280" customFormat="1" x14ac:dyDescent="0.25">
      <c r="A155" s="281" t="s">
        <v>457</v>
      </c>
      <c r="B155" s="282">
        <v>801102</v>
      </c>
      <c r="C155" s="562" t="s">
        <v>458</v>
      </c>
      <c r="D155" s="283" t="s">
        <v>459</v>
      </c>
      <c r="E155" s="295">
        <v>6.0319148936170208</v>
      </c>
      <c r="F155" s="285">
        <f t="shared" si="7"/>
        <v>7.238297872340425</v>
      </c>
      <c r="G155" s="286" t="s">
        <v>189</v>
      </c>
      <c r="H155" s="287" t="s">
        <v>189</v>
      </c>
      <c r="I155" s="282" t="s">
        <v>32</v>
      </c>
      <c r="J155" s="282" t="s">
        <v>33</v>
      </c>
      <c r="K155" s="282">
        <v>84039090</v>
      </c>
      <c r="L155" s="282" t="s">
        <v>34</v>
      </c>
      <c r="M155" s="288"/>
      <c r="N155" s="283"/>
      <c r="O155" s="283"/>
      <c r="P155" s="283"/>
      <c r="Q155" s="282">
        <f t="shared" si="8"/>
        <v>2.3E-2</v>
      </c>
      <c r="R155" s="289">
        <v>0.02</v>
      </c>
      <c r="S155" s="283"/>
      <c r="T155" s="283"/>
      <c r="U155" s="290"/>
      <c r="V155" s="282">
        <f t="shared" si="6"/>
        <v>801102</v>
      </c>
      <c r="W155" s="292" t="s">
        <v>190</v>
      </c>
      <c r="X155" s="291">
        <v>45323</v>
      </c>
      <c r="Y155" s="291" t="s">
        <v>581</v>
      </c>
      <c r="Z155" s="281">
        <v>1</v>
      </c>
      <c r="AA155" s="282">
        <v>1</v>
      </c>
      <c r="AB155" s="292" t="s">
        <v>38</v>
      </c>
      <c r="AC155" s="293" t="s">
        <v>806</v>
      </c>
    </row>
    <row r="156" spans="1:29" s="280" customFormat="1" x14ac:dyDescent="0.25">
      <c r="A156" s="281" t="s">
        <v>922</v>
      </c>
      <c r="B156" s="282" t="s">
        <v>923</v>
      </c>
      <c r="C156" s="562" t="s">
        <v>924</v>
      </c>
      <c r="D156" s="283" t="s">
        <v>925</v>
      </c>
      <c r="E156" s="295">
        <v>7.9736170212765964</v>
      </c>
      <c r="F156" s="285">
        <f t="shared" si="7"/>
        <v>9.5683404255319147</v>
      </c>
      <c r="G156" s="286" t="s">
        <v>189</v>
      </c>
      <c r="H156" s="287" t="s">
        <v>189</v>
      </c>
      <c r="I156" s="282" t="s">
        <v>32</v>
      </c>
      <c r="J156" s="282" t="s">
        <v>33</v>
      </c>
      <c r="K156" s="282">
        <v>84039090</v>
      </c>
      <c r="L156" s="282" t="s">
        <v>34</v>
      </c>
      <c r="M156" s="288"/>
      <c r="N156" s="283"/>
      <c r="O156" s="283"/>
      <c r="P156" s="283"/>
      <c r="Q156" s="282"/>
      <c r="R156" s="289"/>
      <c r="S156" s="283"/>
      <c r="T156" s="283"/>
      <c r="U156" s="290"/>
      <c r="V156" s="282" t="str">
        <f t="shared" si="6"/>
        <v>801245</v>
      </c>
      <c r="W156" s="292" t="s">
        <v>190</v>
      </c>
      <c r="X156" s="291">
        <v>45323</v>
      </c>
      <c r="Y156" s="291" t="s">
        <v>581</v>
      </c>
      <c r="Z156" s="281">
        <v>1</v>
      </c>
      <c r="AA156" s="282">
        <v>1</v>
      </c>
      <c r="AB156" s="292" t="s">
        <v>38</v>
      </c>
      <c r="AC156" s="293" t="s">
        <v>806</v>
      </c>
    </row>
    <row r="157" spans="1:29" s="280" customFormat="1" x14ac:dyDescent="0.25">
      <c r="A157" s="281" t="s">
        <v>724</v>
      </c>
      <c r="B157" s="282">
        <v>801164</v>
      </c>
      <c r="C157" s="562" t="s">
        <v>725</v>
      </c>
      <c r="D157" s="283" t="s">
        <v>753</v>
      </c>
      <c r="E157" s="295">
        <v>21.749361702127661</v>
      </c>
      <c r="F157" s="285">
        <f t="shared" si="7"/>
        <v>26.099234042553192</v>
      </c>
      <c r="G157" s="286" t="s">
        <v>189</v>
      </c>
      <c r="H157" s="287" t="s">
        <v>189</v>
      </c>
      <c r="I157" s="282" t="s">
        <v>32</v>
      </c>
      <c r="J157" s="282" t="s">
        <v>33</v>
      </c>
      <c r="K157" s="282">
        <v>84039090</v>
      </c>
      <c r="L157" s="282" t="s">
        <v>34</v>
      </c>
      <c r="M157" s="288"/>
      <c r="N157" s="283"/>
      <c r="O157" s="283"/>
      <c r="P157" s="283"/>
      <c r="Q157" s="282">
        <f t="shared" si="8"/>
        <v>1.2649999999999999</v>
      </c>
      <c r="R157" s="289">
        <v>1.1000000000000001</v>
      </c>
      <c r="S157" s="283"/>
      <c r="T157" s="283"/>
      <c r="U157" s="290"/>
      <c r="V157" s="282">
        <f t="shared" si="6"/>
        <v>801164</v>
      </c>
      <c r="W157" s="292" t="s">
        <v>190</v>
      </c>
      <c r="X157" s="291">
        <v>45323</v>
      </c>
      <c r="Y157" s="291" t="s">
        <v>581</v>
      </c>
      <c r="Z157" s="281">
        <v>1</v>
      </c>
      <c r="AA157" s="282">
        <v>1</v>
      </c>
      <c r="AB157" s="292" t="s">
        <v>38</v>
      </c>
      <c r="AC157" s="293" t="s">
        <v>806</v>
      </c>
    </row>
    <row r="158" spans="1:29" s="280" customFormat="1" x14ac:dyDescent="0.25">
      <c r="A158" s="294" t="s">
        <v>1051</v>
      </c>
      <c r="B158" s="302" t="s">
        <v>1052</v>
      </c>
      <c r="C158" s="294" t="s">
        <v>1053</v>
      </c>
      <c r="D158" s="446" t="s">
        <v>1061</v>
      </c>
      <c r="E158" s="295">
        <v>0.09</v>
      </c>
      <c r="F158" s="285">
        <f t="shared" si="7"/>
        <v>0.108</v>
      </c>
      <c r="G158" s="286" t="s">
        <v>189</v>
      </c>
      <c r="H158" s="287" t="s">
        <v>189</v>
      </c>
      <c r="I158" s="282" t="s">
        <v>32</v>
      </c>
      <c r="J158" s="282" t="s">
        <v>33</v>
      </c>
      <c r="K158" s="282">
        <v>84039090</v>
      </c>
      <c r="L158" s="282" t="s">
        <v>34</v>
      </c>
      <c r="M158" s="288"/>
      <c r="N158" s="283"/>
      <c r="O158" s="283"/>
      <c r="P158" s="283"/>
      <c r="Q158" s="282"/>
      <c r="R158" s="289"/>
      <c r="S158" s="283"/>
      <c r="T158" s="283"/>
      <c r="U158" s="290"/>
      <c r="V158" s="282" t="str">
        <f t="shared" si="6"/>
        <v>801264</v>
      </c>
      <c r="W158" s="292" t="s">
        <v>190</v>
      </c>
      <c r="X158" s="291">
        <v>45323</v>
      </c>
      <c r="Y158" s="291" t="s">
        <v>581</v>
      </c>
      <c r="Z158" s="281">
        <v>1</v>
      </c>
      <c r="AA158" s="282">
        <v>1</v>
      </c>
      <c r="AB158" s="292" t="s">
        <v>38</v>
      </c>
      <c r="AC158" s="293" t="s">
        <v>806</v>
      </c>
    </row>
    <row r="159" spans="1:29" s="280" customFormat="1" x14ac:dyDescent="0.25">
      <c r="A159" s="281" t="s">
        <v>460</v>
      </c>
      <c r="B159" s="282">
        <v>801103</v>
      </c>
      <c r="C159" s="562" t="s">
        <v>461</v>
      </c>
      <c r="D159" s="283" t="s">
        <v>385</v>
      </c>
      <c r="E159" s="295">
        <v>30.148085106382975</v>
      </c>
      <c r="F159" s="285">
        <f t="shared" si="7"/>
        <v>36.177702127659572</v>
      </c>
      <c r="G159" s="286" t="s">
        <v>189</v>
      </c>
      <c r="H159" s="287" t="s">
        <v>189</v>
      </c>
      <c r="I159" s="282" t="s">
        <v>32</v>
      </c>
      <c r="J159" s="282" t="s">
        <v>33</v>
      </c>
      <c r="K159" s="282">
        <v>84039090</v>
      </c>
      <c r="L159" s="282" t="s">
        <v>34</v>
      </c>
      <c r="M159" s="288"/>
      <c r="N159" s="283"/>
      <c r="O159" s="283"/>
      <c r="P159" s="283"/>
      <c r="Q159" s="282">
        <f t="shared" si="8"/>
        <v>1.9434999999999998</v>
      </c>
      <c r="R159" s="289">
        <v>1.69</v>
      </c>
      <c r="S159" s="283"/>
      <c r="T159" s="283"/>
      <c r="U159" s="290"/>
      <c r="V159" s="282">
        <f t="shared" si="6"/>
        <v>801103</v>
      </c>
      <c r="W159" s="292" t="s">
        <v>190</v>
      </c>
      <c r="X159" s="291">
        <v>45323</v>
      </c>
      <c r="Y159" s="291" t="s">
        <v>581</v>
      </c>
      <c r="Z159" s="281">
        <v>1</v>
      </c>
      <c r="AA159" s="282">
        <v>1</v>
      </c>
      <c r="AB159" s="292" t="s">
        <v>38</v>
      </c>
      <c r="AC159" s="293" t="s">
        <v>806</v>
      </c>
    </row>
    <row r="160" spans="1:29" s="280" customFormat="1" x14ac:dyDescent="0.25">
      <c r="A160" s="281" t="s">
        <v>462</v>
      </c>
      <c r="B160" s="282">
        <v>801104</v>
      </c>
      <c r="C160" s="562" t="s">
        <v>463</v>
      </c>
      <c r="D160" s="283" t="s">
        <v>464</v>
      </c>
      <c r="E160" s="295">
        <v>34.330212765957448</v>
      </c>
      <c r="F160" s="285">
        <f t="shared" si="7"/>
        <v>41.196255319148939</v>
      </c>
      <c r="G160" s="286" t="s">
        <v>189</v>
      </c>
      <c r="H160" s="287" t="s">
        <v>189</v>
      </c>
      <c r="I160" s="282" t="s">
        <v>32</v>
      </c>
      <c r="J160" s="282" t="s">
        <v>33</v>
      </c>
      <c r="K160" s="282">
        <v>84039090</v>
      </c>
      <c r="L160" s="282" t="s">
        <v>34</v>
      </c>
      <c r="M160" s="288"/>
      <c r="N160" s="283"/>
      <c r="O160" s="283"/>
      <c r="P160" s="283"/>
      <c r="Q160" s="282">
        <f t="shared" si="8"/>
        <v>1.9204999999999999</v>
      </c>
      <c r="R160" s="289">
        <v>1.67</v>
      </c>
      <c r="S160" s="283"/>
      <c r="T160" s="283"/>
      <c r="U160" s="290"/>
      <c r="V160" s="282">
        <f t="shared" si="6"/>
        <v>801104</v>
      </c>
      <c r="W160" s="292" t="s">
        <v>190</v>
      </c>
      <c r="X160" s="291">
        <v>45323</v>
      </c>
      <c r="Y160" s="291" t="s">
        <v>581</v>
      </c>
      <c r="Z160" s="281">
        <v>1</v>
      </c>
      <c r="AA160" s="282">
        <v>1</v>
      </c>
      <c r="AB160" s="292" t="s">
        <v>38</v>
      </c>
      <c r="AC160" s="293" t="s">
        <v>806</v>
      </c>
    </row>
    <row r="161" spans="1:29" s="280" customFormat="1" x14ac:dyDescent="0.25">
      <c r="A161" s="281" t="s">
        <v>726</v>
      </c>
      <c r="B161" s="282" t="s">
        <v>727</v>
      </c>
      <c r="C161" s="565" t="s">
        <v>728</v>
      </c>
      <c r="D161" s="283" t="s">
        <v>754</v>
      </c>
      <c r="E161" s="295">
        <v>3.6536170212765957</v>
      </c>
      <c r="F161" s="285">
        <f t="shared" si="7"/>
        <v>4.3843404255319145</v>
      </c>
      <c r="G161" s="286" t="s">
        <v>189</v>
      </c>
      <c r="H161" s="287" t="s">
        <v>189</v>
      </c>
      <c r="I161" s="282" t="s">
        <v>32</v>
      </c>
      <c r="J161" s="282" t="s">
        <v>33</v>
      </c>
      <c r="K161" s="282">
        <v>84039090</v>
      </c>
      <c r="L161" s="282" t="s">
        <v>34</v>
      </c>
      <c r="M161" s="288"/>
      <c r="N161" s="283"/>
      <c r="O161" s="283"/>
      <c r="P161" s="283"/>
      <c r="Q161" s="282">
        <f t="shared" si="8"/>
        <v>2.3E-2</v>
      </c>
      <c r="R161" s="289">
        <v>0.02</v>
      </c>
      <c r="S161" s="283"/>
      <c r="T161" s="283"/>
      <c r="U161" s="290"/>
      <c r="V161" s="282" t="str">
        <f t="shared" si="6"/>
        <v>801151</v>
      </c>
      <c r="W161" s="292" t="s">
        <v>190</v>
      </c>
      <c r="X161" s="291">
        <v>45323</v>
      </c>
      <c r="Y161" s="291" t="s">
        <v>581</v>
      </c>
      <c r="Z161" s="281">
        <v>1</v>
      </c>
      <c r="AA161" s="282">
        <v>1</v>
      </c>
      <c r="AB161" s="292" t="s">
        <v>38</v>
      </c>
      <c r="AC161" s="293" t="s">
        <v>806</v>
      </c>
    </row>
    <row r="162" spans="1:29" s="280" customFormat="1" x14ac:dyDescent="0.25">
      <c r="A162" s="281" t="s">
        <v>926</v>
      </c>
      <c r="B162" s="282" t="s">
        <v>927</v>
      </c>
      <c r="C162" s="289" t="s">
        <v>928</v>
      </c>
      <c r="D162" s="283" t="s">
        <v>929</v>
      </c>
      <c r="E162" s="295">
        <v>614.68085106382989</v>
      </c>
      <c r="F162" s="285">
        <f t="shared" si="7"/>
        <v>737.61702127659589</v>
      </c>
      <c r="G162" s="286" t="s">
        <v>189</v>
      </c>
      <c r="H162" s="287" t="s">
        <v>189</v>
      </c>
      <c r="I162" s="282" t="s">
        <v>32</v>
      </c>
      <c r="J162" s="282" t="s">
        <v>33</v>
      </c>
      <c r="K162" s="282">
        <v>84039090</v>
      </c>
      <c r="L162" s="282" t="s">
        <v>34</v>
      </c>
      <c r="M162" s="288"/>
      <c r="N162" s="283"/>
      <c r="O162" s="283"/>
      <c r="P162" s="283"/>
      <c r="Q162" s="282"/>
      <c r="R162" s="289"/>
      <c r="S162" s="283"/>
      <c r="T162" s="283"/>
      <c r="U162" s="290"/>
      <c r="V162" s="282" t="str">
        <f t="shared" si="6"/>
        <v>801231</v>
      </c>
      <c r="W162" s="292" t="s">
        <v>190</v>
      </c>
      <c r="X162" s="291">
        <v>45323</v>
      </c>
      <c r="Y162" s="291" t="s">
        <v>581</v>
      </c>
      <c r="Z162" s="281">
        <v>1</v>
      </c>
      <c r="AA162" s="282">
        <v>1</v>
      </c>
      <c r="AB162" s="292" t="s">
        <v>38</v>
      </c>
      <c r="AC162" s="293" t="s">
        <v>806</v>
      </c>
    </row>
    <row r="163" spans="1:29" s="280" customFormat="1" x14ac:dyDescent="0.25">
      <c r="A163" s="281" t="s">
        <v>788</v>
      </c>
      <c r="B163" s="282">
        <v>801205</v>
      </c>
      <c r="C163" s="458" t="s">
        <v>794</v>
      </c>
      <c r="D163" s="283" t="s">
        <v>789</v>
      </c>
      <c r="E163" s="295">
        <v>81.327446808510643</v>
      </c>
      <c r="F163" s="285">
        <f t="shared" si="7"/>
        <v>97.592936170212766</v>
      </c>
      <c r="G163" s="286" t="s">
        <v>189</v>
      </c>
      <c r="H163" s="287" t="s">
        <v>189</v>
      </c>
      <c r="I163" s="282" t="s">
        <v>32</v>
      </c>
      <c r="J163" s="282" t="s">
        <v>33</v>
      </c>
      <c r="K163" s="282">
        <v>84039090</v>
      </c>
      <c r="L163" s="282" t="s">
        <v>34</v>
      </c>
      <c r="M163" s="288"/>
      <c r="N163" s="283"/>
      <c r="O163" s="283"/>
      <c r="P163" s="283"/>
      <c r="Q163" s="282">
        <v>6.54</v>
      </c>
      <c r="R163" s="289">
        <v>6.46</v>
      </c>
      <c r="S163" s="283"/>
      <c r="T163" s="283"/>
      <c r="U163" s="290"/>
      <c r="V163" s="282">
        <f t="shared" si="6"/>
        <v>801205</v>
      </c>
      <c r="W163" s="292" t="s">
        <v>190</v>
      </c>
      <c r="X163" s="291">
        <v>45323</v>
      </c>
      <c r="Y163" s="291" t="s">
        <v>581</v>
      </c>
      <c r="Z163" s="281">
        <v>1</v>
      </c>
      <c r="AA163" s="282">
        <v>1</v>
      </c>
      <c r="AB163" s="292" t="s">
        <v>38</v>
      </c>
      <c r="AC163" s="293" t="s">
        <v>806</v>
      </c>
    </row>
    <row r="164" spans="1:29" s="280" customFormat="1" x14ac:dyDescent="0.25">
      <c r="A164" s="281" t="s">
        <v>554</v>
      </c>
      <c r="B164" s="282">
        <v>801134</v>
      </c>
      <c r="C164" s="566" t="s">
        <v>555</v>
      </c>
      <c r="D164" s="300" t="s">
        <v>556</v>
      </c>
      <c r="E164" s="295">
        <v>88.02000000000001</v>
      </c>
      <c r="F164" s="285">
        <f t="shared" si="7"/>
        <v>105.62400000000001</v>
      </c>
      <c r="G164" s="286" t="s">
        <v>189</v>
      </c>
      <c r="H164" s="287" t="s">
        <v>189</v>
      </c>
      <c r="I164" s="282" t="s">
        <v>32</v>
      </c>
      <c r="J164" s="282" t="s">
        <v>33</v>
      </c>
      <c r="K164" s="282">
        <v>84039090</v>
      </c>
      <c r="L164" s="282" t="s">
        <v>34</v>
      </c>
      <c r="M164" s="288"/>
      <c r="N164" s="283"/>
      <c r="O164" s="283"/>
      <c r="P164" s="283"/>
      <c r="Q164" s="282">
        <f t="shared" si="8"/>
        <v>13.017999999999999</v>
      </c>
      <c r="R164" s="289">
        <v>11.32</v>
      </c>
      <c r="S164" s="283"/>
      <c r="T164" s="283"/>
      <c r="U164" s="290"/>
      <c r="V164" s="282">
        <f t="shared" si="6"/>
        <v>801134</v>
      </c>
      <c r="W164" s="292" t="s">
        <v>190</v>
      </c>
      <c r="X164" s="291">
        <v>45323</v>
      </c>
      <c r="Y164" s="291" t="s">
        <v>581</v>
      </c>
      <c r="Z164" s="281">
        <v>1</v>
      </c>
      <c r="AA164" s="282">
        <v>1</v>
      </c>
      <c r="AB164" s="292" t="s">
        <v>38</v>
      </c>
      <c r="AC164" s="293" t="s">
        <v>806</v>
      </c>
    </row>
    <row r="165" spans="1:29" s="280" customFormat="1" x14ac:dyDescent="0.25">
      <c r="A165" s="281" t="s">
        <v>557</v>
      </c>
      <c r="B165" s="282">
        <v>801132</v>
      </c>
      <c r="C165" s="566" t="s">
        <v>558</v>
      </c>
      <c r="D165" s="300" t="s">
        <v>559</v>
      </c>
      <c r="E165" s="295">
        <v>211.46744680851063</v>
      </c>
      <c r="F165" s="285">
        <f t="shared" si="7"/>
        <v>253.76093617021274</v>
      </c>
      <c r="G165" s="286" t="s">
        <v>189</v>
      </c>
      <c r="H165" s="287" t="s">
        <v>189</v>
      </c>
      <c r="I165" s="282" t="s">
        <v>32</v>
      </c>
      <c r="J165" s="282" t="s">
        <v>33</v>
      </c>
      <c r="K165" s="282">
        <v>84039090</v>
      </c>
      <c r="L165" s="282" t="s">
        <v>34</v>
      </c>
      <c r="M165" s="288"/>
      <c r="N165" s="283"/>
      <c r="O165" s="283"/>
      <c r="P165" s="283"/>
      <c r="Q165" s="282">
        <f t="shared" si="8"/>
        <v>29.646999999999998</v>
      </c>
      <c r="R165" s="289">
        <v>25.78</v>
      </c>
      <c r="S165" s="283"/>
      <c r="T165" s="283"/>
      <c r="U165" s="290"/>
      <c r="V165" s="282">
        <f t="shared" si="6"/>
        <v>801132</v>
      </c>
      <c r="W165" s="292" t="s">
        <v>190</v>
      </c>
      <c r="X165" s="291">
        <v>45323</v>
      </c>
      <c r="Y165" s="291" t="s">
        <v>581</v>
      </c>
      <c r="Z165" s="281">
        <v>1</v>
      </c>
      <c r="AA165" s="282">
        <v>1</v>
      </c>
      <c r="AB165" s="292" t="s">
        <v>38</v>
      </c>
      <c r="AC165" s="293" t="s">
        <v>806</v>
      </c>
    </row>
    <row r="166" spans="1:29" s="280" customFormat="1" x14ac:dyDescent="0.25">
      <c r="A166" s="281" t="s">
        <v>560</v>
      </c>
      <c r="B166" s="282">
        <v>801133</v>
      </c>
      <c r="C166" s="566" t="s">
        <v>561</v>
      </c>
      <c r="D166" s="300" t="s">
        <v>562</v>
      </c>
      <c r="E166" s="295">
        <v>254.09297872340431</v>
      </c>
      <c r="F166" s="285">
        <f t="shared" si="7"/>
        <v>304.91157446808518</v>
      </c>
      <c r="G166" s="286" t="s">
        <v>189</v>
      </c>
      <c r="H166" s="287" t="s">
        <v>189</v>
      </c>
      <c r="I166" s="282" t="s">
        <v>32</v>
      </c>
      <c r="J166" s="282" t="s">
        <v>33</v>
      </c>
      <c r="K166" s="282">
        <v>84039090</v>
      </c>
      <c r="L166" s="282" t="s">
        <v>34</v>
      </c>
      <c r="M166" s="288"/>
      <c r="N166" s="283"/>
      <c r="O166" s="283"/>
      <c r="P166" s="283"/>
      <c r="Q166" s="282">
        <f t="shared" si="8"/>
        <v>37.213999999999999</v>
      </c>
      <c r="R166" s="289">
        <v>32.36</v>
      </c>
      <c r="S166" s="283"/>
      <c r="T166" s="283"/>
      <c r="U166" s="290"/>
      <c r="V166" s="282">
        <f t="shared" si="6"/>
        <v>801133</v>
      </c>
      <c r="W166" s="292" t="s">
        <v>190</v>
      </c>
      <c r="X166" s="291">
        <v>45323</v>
      </c>
      <c r="Y166" s="291" t="s">
        <v>581</v>
      </c>
      <c r="Z166" s="281">
        <v>1</v>
      </c>
      <c r="AA166" s="282">
        <v>1</v>
      </c>
      <c r="AB166" s="292" t="s">
        <v>38</v>
      </c>
      <c r="AC166" s="293" t="s">
        <v>806</v>
      </c>
    </row>
    <row r="167" spans="1:29" s="280" customFormat="1" x14ac:dyDescent="0.25">
      <c r="A167" s="304" t="s">
        <v>833</v>
      </c>
      <c r="B167" s="302" t="s">
        <v>834</v>
      </c>
      <c r="C167" s="294" t="s">
        <v>835</v>
      </c>
      <c r="D167" s="303" t="s">
        <v>836</v>
      </c>
      <c r="E167" s="295">
        <v>450.17617021276595</v>
      </c>
      <c r="F167" s="285">
        <f t="shared" si="7"/>
        <v>540.21140425531917</v>
      </c>
      <c r="G167" s="286" t="s">
        <v>189</v>
      </c>
      <c r="H167" s="287" t="s">
        <v>189</v>
      </c>
      <c r="I167" s="282" t="s">
        <v>32</v>
      </c>
      <c r="J167" s="282" t="s">
        <v>33</v>
      </c>
      <c r="K167" s="282">
        <v>84039090</v>
      </c>
      <c r="L167" s="282" t="s">
        <v>34</v>
      </c>
      <c r="M167" s="288"/>
      <c r="N167" s="283"/>
      <c r="O167" s="283"/>
      <c r="P167" s="283"/>
      <c r="Q167" s="282"/>
      <c r="R167" s="289"/>
      <c r="S167" s="283"/>
      <c r="T167" s="283"/>
      <c r="U167" s="290"/>
      <c r="V167" s="282" t="str">
        <f t="shared" si="6"/>
        <v>801194</v>
      </c>
      <c r="W167" s="292" t="s">
        <v>190</v>
      </c>
      <c r="X167" s="291">
        <v>45323</v>
      </c>
      <c r="Y167" s="291" t="s">
        <v>581</v>
      </c>
      <c r="Z167" s="281">
        <v>1</v>
      </c>
      <c r="AA167" s="282">
        <v>1</v>
      </c>
      <c r="AB167" s="292" t="s">
        <v>38</v>
      </c>
      <c r="AC167" s="293" t="s">
        <v>806</v>
      </c>
    </row>
    <row r="168" spans="1:29" s="280" customFormat="1" x14ac:dyDescent="0.25">
      <c r="A168" s="289" t="s">
        <v>790</v>
      </c>
      <c r="B168" s="282">
        <v>801204</v>
      </c>
      <c r="C168" s="306" t="s">
        <v>795</v>
      </c>
      <c r="D168" s="300" t="s">
        <v>793</v>
      </c>
      <c r="E168" s="295">
        <v>115.84148936170214</v>
      </c>
      <c r="F168" s="285">
        <f t="shared" si="7"/>
        <v>139.00978723404256</v>
      </c>
      <c r="G168" s="286" t="s">
        <v>189</v>
      </c>
      <c r="H168" s="287" t="s">
        <v>189</v>
      </c>
      <c r="I168" s="282" t="s">
        <v>32</v>
      </c>
      <c r="J168" s="282" t="s">
        <v>33</v>
      </c>
      <c r="K168" s="282">
        <v>84039090</v>
      </c>
      <c r="L168" s="282" t="s">
        <v>34</v>
      </c>
      <c r="M168" s="288"/>
      <c r="N168" s="283"/>
      <c r="O168" s="283"/>
      <c r="P168" s="283"/>
      <c r="Q168" s="282">
        <v>13</v>
      </c>
      <c r="R168" s="289">
        <v>12.72</v>
      </c>
      <c r="S168" s="283"/>
      <c r="T168" s="283"/>
      <c r="U168" s="290"/>
      <c r="V168" s="282">
        <f t="shared" si="6"/>
        <v>801204</v>
      </c>
      <c r="W168" s="292" t="s">
        <v>190</v>
      </c>
      <c r="X168" s="291">
        <v>45323</v>
      </c>
      <c r="Y168" s="291" t="s">
        <v>581</v>
      </c>
      <c r="Z168" s="281">
        <v>1</v>
      </c>
      <c r="AA168" s="282">
        <v>1</v>
      </c>
      <c r="AB168" s="292" t="s">
        <v>38</v>
      </c>
      <c r="AC168" s="293" t="s">
        <v>806</v>
      </c>
    </row>
    <row r="169" spans="1:29" s="280" customFormat="1" x14ac:dyDescent="0.25">
      <c r="A169" s="289" t="s">
        <v>791</v>
      </c>
      <c r="B169" s="282">
        <v>801203</v>
      </c>
      <c r="C169" s="306">
        <v>4067889152</v>
      </c>
      <c r="D169" s="300" t="s">
        <v>792</v>
      </c>
      <c r="E169" s="295">
        <v>105.40340425531915</v>
      </c>
      <c r="F169" s="285">
        <f t="shared" si="7"/>
        <v>126.48408510638296</v>
      </c>
      <c r="G169" s="286" t="s">
        <v>189</v>
      </c>
      <c r="H169" s="287" t="s">
        <v>189</v>
      </c>
      <c r="I169" s="282" t="s">
        <v>32</v>
      </c>
      <c r="J169" s="282" t="s">
        <v>33</v>
      </c>
      <c r="K169" s="282">
        <v>84039090</v>
      </c>
      <c r="L169" s="282" t="s">
        <v>34</v>
      </c>
      <c r="M169" s="288"/>
      <c r="N169" s="283"/>
      <c r="O169" s="283"/>
      <c r="P169" s="283"/>
      <c r="Q169" s="282">
        <f t="shared" si="8"/>
        <v>10.304</v>
      </c>
      <c r="R169" s="289">
        <v>8.9600000000000009</v>
      </c>
      <c r="S169" s="283"/>
      <c r="T169" s="283"/>
      <c r="U169" s="290"/>
      <c r="V169" s="282">
        <f t="shared" si="6"/>
        <v>801203</v>
      </c>
      <c r="W169" s="292" t="s">
        <v>190</v>
      </c>
      <c r="X169" s="291">
        <v>45323</v>
      </c>
      <c r="Y169" s="291" t="s">
        <v>581</v>
      </c>
      <c r="Z169" s="281">
        <v>1</v>
      </c>
      <c r="AA169" s="282">
        <v>1</v>
      </c>
      <c r="AB169" s="292" t="s">
        <v>38</v>
      </c>
      <c r="AC169" s="293" t="s">
        <v>806</v>
      </c>
    </row>
    <row r="170" spans="1:29" s="280" customFormat="1" x14ac:dyDescent="0.25">
      <c r="A170" s="289" t="s">
        <v>465</v>
      </c>
      <c r="B170" s="282">
        <v>801105</v>
      </c>
      <c r="C170" s="562">
        <v>1591193527</v>
      </c>
      <c r="D170" s="283" t="s">
        <v>466</v>
      </c>
      <c r="E170" s="295">
        <v>16.900851063829787</v>
      </c>
      <c r="F170" s="285">
        <f t="shared" si="7"/>
        <v>20.281021276595744</v>
      </c>
      <c r="G170" s="286" t="s">
        <v>189</v>
      </c>
      <c r="H170" s="287" t="s">
        <v>189</v>
      </c>
      <c r="I170" s="282" t="s">
        <v>32</v>
      </c>
      <c r="J170" s="282" t="s">
        <v>33</v>
      </c>
      <c r="K170" s="282">
        <v>84039090</v>
      </c>
      <c r="L170" s="282" t="s">
        <v>34</v>
      </c>
      <c r="M170" s="288"/>
      <c r="N170" s="283"/>
      <c r="O170" s="283"/>
      <c r="P170" s="283"/>
      <c r="Q170" s="282">
        <f t="shared" si="8"/>
        <v>0.13799999999999998</v>
      </c>
      <c r="R170" s="289">
        <v>0.12</v>
      </c>
      <c r="S170" s="283"/>
      <c r="T170" s="283"/>
      <c r="U170" s="290"/>
      <c r="V170" s="282">
        <f t="shared" si="6"/>
        <v>801105</v>
      </c>
      <c r="W170" s="292" t="s">
        <v>190</v>
      </c>
      <c r="X170" s="291">
        <v>45323</v>
      </c>
      <c r="Y170" s="291" t="s">
        <v>581</v>
      </c>
      <c r="Z170" s="281">
        <v>1</v>
      </c>
      <c r="AA170" s="282">
        <v>1</v>
      </c>
      <c r="AB170" s="292" t="s">
        <v>38</v>
      </c>
      <c r="AC170" s="293" t="s">
        <v>806</v>
      </c>
    </row>
    <row r="171" spans="1:29" s="280" customFormat="1" ht="14.4" thickBot="1" x14ac:dyDescent="0.3">
      <c r="A171" s="281" t="s">
        <v>680</v>
      </c>
      <c r="B171" s="307" t="s">
        <v>681</v>
      </c>
      <c r="C171" s="99">
        <v>1978679332</v>
      </c>
      <c r="D171" s="308" t="s">
        <v>755</v>
      </c>
      <c r="E171" s="295">
        <v>4.2740425531914896</v>
      </c>
      <c r="F171" s="285">
        <f t="shared" si="7"/>
        <v>5.1288510638297877</v>
      </c>
      <c r="G171" s="286" t="s">
        <v>189</v>
      </c>
      <c r="H171" s="287" t="s">
        <v>189</v>
      </c>
      <c r="I171" s="307" t="s">
        <v>32</v>
      </c>
      <c r="J171" s="307" t="s">
        <v>33</v>
      </c>
      <c r="K171" s="307">
        <v>84039090</v>
      </c>
      <c r="L171" s="307" t="s">
        <v>34</v>
      </c>
      <c r="M171" s="309"/>
      <c r="N171" s="308"/>
      <c r="O171" s="308"/>
      <c r="P171" s="308"/>
      <c r="Q171" s="307">
        <f t="shared" si="8"/>
        <v>0.24149999999999996</v>
      </c>
      <c r="R171" s="289">
        <v>0.21</v>
      </c>
      <c r="S171" s="308"/>
      <c r="T171" s="308"/>
      <c r="U171" s="310"/>
      <c r="V171" s="307" t="str">
        <f t="shared" si="6"/>
        <v>801152</v>
      </c>
      <c r="W171" s="292" t="s">
        <v>190</v>
      </c>
      <c r="X171" s="311">
        <v>45323</v>
      </c>
      <c r="Y171" s="311" t="s">
        <v>581</v>
      </c>
      <c r="Z171" s="312">
        <v>1</v>
      </c>
      <c r="AA171" s="307">
        <v>1</v>
      </c>
      <c r="AB171" s="313" t="s">
        <v>38</v>
      </c>
      <c r="AC171" s="314" t="s">
        <v>806</v>
      </c>
    </row>
    <row r="172" spans="1:29" s="280" customFormat="1" ht="14.4" thickBot="1" x14ac:dyDescent="0.3">
      <c r="A172" s="315"/>
      <c r="B172" s="138"/>
      <c r="C172" s="41"/>
      <c r="D172" s="8" t="s">
        <v>467</v>
      </c>
      <c r="E172" s="316"/>
      <c r="F172" s="317"/>
      <c r="G172" s="42"/>
      <c r="H172" s="12"/>
      <c r="I172" s="8"/>
      <c r="J172" s="8"/>
      <c r="K172" s="8"/>
      <c r="L172" s="8"/>
      <c r="M172" s="13"/>
      <c r="N172" s="13"/>
      <c r="O172" s="13"/>
      <c r="P172" s="13"/>
      <c r="Q172" s="188"/>
      <c r="R172" s="13"/>
      <c r="S172" s="189"/>
      <c r="T172" s="14"/>
      <c r="U172" s="318"/>
      <c r="V172" s="189"/>
      <c r="W172" s="15"/>
      <c r="X172" s="192"/>
      <c r="Y172" s="319" t="s">
        <v>581</v>
      </c>
      <c r="Z172" s="14">
        <v>1</v>
      </c>
      <c r="AA172" s="14">
        <v>1</v>
      </c>
      <c r="AB172" s="14"/>
      <c r="AC172" s="266"/>
    </row>
    <row r="173" spans="1:29" s="330" customFormat="1" x14ac:dyDescent="0.3">
      <c r="A173" s="260" t="s">
        <v>468</v>
      </c>
      <c r="B173" s="320">
        <v>801106</v>
      </c>
      <c r="C173" s="567" t="s">
        <v>469</v>
      </c>
      <c r="D173" s="443" t="s">
        <v>470</v>
      </c>
      <c r="E173" s="321">
        <v>79.254850088183417</v>
      </c>
      <c r="F173" s="322">
        <f>E173*1.2</f>
        <v>95.105820105820101</v>
      </c>
      <c r="G173" s="323" t="s">
        <v>189</v>
      </c>
      <c r="H173" s="324" t="s">
        <v>189</v>
      </c>
      <c r="I173" s="320" t="s">
        <v>32</v>
      </c>
      <c r="J173" s="320" t="s">
        <v>33</v>
      </c>
      <c r="K173" s="320">
        <v>84039090</v>
      </c>
      <c r="L173" s="320" t="s">
        <v>34</v>
      </c>
      <c r="M173" s="325"/>
      <c r="N173" s="325"/>
      <c r="O173" s="325"/>
      <c r="P173" s="325"/>
      <c r="Q173" s="260">
        <f t="shared" ref="Q173:Q265" si="9">R173*1.15</f>
        <v>1.0349999999999999</v>
      </c>
      <c r="R173" s="320">
        <v>0.9</v>
      </c>
      <c r="S173" s="326"/>
      <c r="T173" s="326"/>
      <c r="U173" s="326"/>
      <c r="V173" s="301">
        <v>801106</v>
      </c>
      <c r="W173" s="320" t="s">
        <v>471</v>
      </c>
      <c r="X173" s="327">
        <v>45323</v>
      </c>
      <c r="Y173" s="328" t="s">
        <v>581</v>
      </c>
      <c r="Z173" s="304">
        <v>1</v>
      </c>
      <c r="AA173" s="320">
        <v>1</v>
      </c>
      <c r="AB173" s="320" t="s">
        <v>38</v>
      </c>
      <c r="AC173" s="329" t="s">
        <v>806</v>
      </c>
    </row>
    <row r="174" spans="1:29" s="330" customFormat="1" x14ac:dyDescent="0.3">
      <c r="A174" s="304" t="s">
        <v>930</v>
      </c>
      <c r="B174" s="301" t="s">
        <v>931</v>
      </c>
      <c r="C174" s="568" t="s">
        <v>932</v>
      </c>
      <c r="D174" s="330" t="s">
        <v>933</v>
      </c>
      <c r="E174" s="295">
        <v>965.60846560846562</v>
      </c>
      <c r="F174" s="332">
        <f>E174*1.2</f>
        <v>1158.7301587301588</v>
      </c>
      <c r="G174" s="333" t="s">
        <v>189</v>
      </c>
      <c r="H174" s="334" t="s">
        <v>189</v>
      </c>
      <c r="I174" s="301" t="s">
        <v>32</v>
      </c>
      <c r="J174" s="301" t="s">
        <v>33</v>
      </c>
      <c r="K174" s="301">
        <v>84039090</v>
      </c>
      <c r="L174" s="301" t="s">
        <v>34</v>
      </c>
      <c r="M174" s="335"/>
      <c r="N174" s="335"/>
      <c r="O174" s="335"/>
      <c r="P174" s="335"/>
      <c r="Q174" s="304"/>
      <c r="R174" s="301"/>
      <c r="S174" s="336"/>
      <c r="T174" s="336"/>
      <c r="U174" s="336"/>
      <c r="V174" s="301" t="s">
        <v>931</v>
      </c>
      <c r="W174" s="301" t="s">
        <v>471</v>
      </c>
      <c r="X174" s="337">
        <v>45323</v>
      </c>
      <c r="Y174" s="338" t="s">
        <v>581</v>
      </c>
      <c r="Z174" s="304">
        <v>1</v>
      </c>
      <c r="AA174" s="301">
        <v>1</v>
      </c>
      <c r="AB174" s="301" t="s">
        <v>38</v>
      </c>
      <c r="AC174" s="329" t="s">
        <v>806</v>
      </c>
    </row>
    <row r="175" spans="1:29" s="330" customFormat="1" x14ac:dyDescent="0.3">
      <c r="A175" s="304" t="s">
        <v>934</v>
      </c>
      <c r="B175" s="301" t="s">
        <v>935</v>
      </c>
      <c r="C175" s="568" t="s">
        <v>936</v>
      </c>
      <c r="D175" s="330" t="s">
        <v>937</v>
      </c>
      <c r="E175" s="295">
        <v>965.60846560846562</v>
      </c>
      <c r="F175" s="332">
        <f>E175*1.2</f>
        <v>1158.7301587301588</v>
      </c>
      <c r="G175" s="333" t="s">
        <v>189</v>
      </c>
      <c r="H175" s="334" t="s">
        <v>189</v>
      </c>
      <c r="I175" s="301" t="s">
        <v>32</v>
      </c>
      <c r="J175" s="301" t="s">
        <v>33</v>
      </c>
      <c r="K175" s="301">
        <v>84039090</v>
      </c>
      <c r="L175" s="301" t="s">
        <v>34</v>
      </c>
      <c r="M175" s="335"/>
      <c r="N175" s="335"/>
      <c r="O175" s="335"/>
      <c r="P175" s="335"/>
      <c r="Q175" s="304"/>
      <c r="R175" s="301"/>
      <c r="S175" s="336"/>
      <c r="T175" s="336"/>
      <c r="U175" s="336"/>
      <c r="V175" s="301" t="s">
        <v>935</v>
      </c>
      <c r="W175" s="301" t="s">
        <v>471</v>
      </c>
      <c r="X175" s="337">
        <v>45323</v>
      </c>
      <c r="Y175" s="338" t="s">
        <v>581</v>
      </c>
      <c r="Z175" s="304">
        <v>1</v>
      </c>
      <c r="AA175" s="301">
        <v>1</v>
      </c>
      <c r="AB175" s="301" t="s">
        <v>38</v>
      </c>
      <c r="AC175" s="329" t="s">
        <v>806</v>
      </c>
    </row>
    <row r="176" spans="1:29" s="330" customFormat="1" x14ac:dyDescent="0.3">
      <c r="A176" s="304" t="s">
        <v>659</v>
      </c>
      <c r="B176" s="301" t="s">
        <v>660</v>
      </c>
      <c r="C176" s="568" t="s">
        <v>661</v>
      </c>
      <c r="D176" s="330" t="s">
        <v>756</v>
      </c>
      <c r="E176" s="295">
        <v>956.79012345679018</v>
      </c>
      <c r="F176" s="332">
        <f t="shared" ref="F176:F220" si="10">E176*1.2</f>
        <v>1148.1481481481483</v>
      </c>
      <c r="G176" s="333" t="s">
        <v>189</v>
      </c>
      <c r="H176" s="334" t="s">
        <v>189</v>
      </c>
      <c r="I176" s="301" t="s">
        <v>32</v>
      </c>
      <c r="J176" s="301" t="s">
        <v>33</v>
      </c>
      <c r="K176" s="301">
        <v>84039090</v>
      </c>
      <c r="L176" s="301" t="s">
        <v>34</v>
      </c>
      <c r="M176" s="335"/>
      <c r="N176" s="335"/>
      <c r="O176" s="335"/>
      <c r="P176" s="335"/>
      <c r="Q176" s="304">
        <f t="shared" si="9"/>
        <v>62.099999999999994</v>
      </c>
      <c r="R176" s="301">
        <v>54</v>
      </c>
      <c r="S176" s="336"/>
      <c r="T176" s="336"/>
      <c r="U176" s="336"/>
      <c r="V176" s="301" t="s">
        <v>660</v>
      </c>
      <c r="W176" s="301" t="s">
        <v>471</v>
      </c>
      <c r="X176" s="337">
        <v>45323</v>
      </c>
      <c r="Y176" s="338" t="s">
        <v>581</v>
      </c>
      <c r="Z176" s="304">
        <v>1</v>
      </c>
      <c r="AA176" s="301">
        <v>1</v>
      </c>
      <c r="AB176" s="301" t="s">
        <v>38</v>
      </c>
      <c r="AC176" s="329" t="s">
        <v>806</v>
      </c>
    </row>
    <row r="177" spans="1:29" s="330" customFormat="1" x14ac:dyDescent="0.3">
      <c r="A177" s="304" t="s">
        <v>938</v>
      </c>
      <c r="B177" s="301" t="s">
        <v>939</v>
      </c>
      <c r="C177" s="568" t="s">
        <v>940</v>
      </c>
      <c r="D177" s="330" t="s">
        <v>941</v>
      </c>
      <c r="E177" s="295">
        <v>2156.0846560846562</v>
      </c>
      <c r="F177" s="332">
        <f t="shared" si="10"/>
        <v>2587.3015873015875</v>
      </c>
      <c r="G177" s="333" t="s">
        <v>189</v>
      </c>
      <c r="H177" s="334" t="s">
        <v>189</v>
      </c>
      <c r="I177" s="301" t="s">
        <v>32</v>
      </c>
      <c r="J177" s="301" t="s">
        <v>33</v>
      </c>
      <c r="K177" s="301">
        <v>84039090</v>
      </c>
      <c r="L177" s="301" t="s">
        <v>34</v>
      </c>
      <c r="M177" s="335"/>
      <c r="N177" s="335"/>
      <c r="O177" s="335"/>
      <c r="P177" s="335"/>
      <c r="Q177" s="304"/>
      <c r="R177" s="301"/>
      <c r="S177" s="336"/>
      <c r="T177" s="336"/>
      <c r="U177" s="336"/>
      <c r="V177" s="301" t="s">
        <v>939</v>
      </c>
      <c r="W177" s="301" t="s">
        <v>471</v>
      </c>
      <c r="X177" s="337">
        <v>45323</v>
      </c>
      <c r="Y177" s="338" t="s">
        <v>581</v>
      </c>
      <c r="Z177" s="304">
        <v>1</v>
      </c>
      <c r="AA177" s="301">
        <v>1</v>
      </c>
      <c r="AB177" s="301" t="s">
        <v>38</v>
      </c>
      <c r="AC177" s="329" t="s">
        <v>806</v>
      </c>
    </row>
    <row r="178" spans="1:29" s="330" customFormat="1" x14ac:dyDescent="0.3">
      <c r="A178" s="304" t="s">
        <v>563</v>
      </c>
      <c r="B178" s="301">
        <v>801139</v>
      </c>
      <c r="C178" s="568">
        <v>2572584878</v>
      </c>
      <c r="D178" s="444" t="s">
        <v>564</v>
      </c>
      <c r="E178" s="295">
        <v>1044.9735449735449</v>
      </c>
      <c r="F178" s="332">
        <f t="shared" si="10"/>
        <v>1253.9682539682537</v>
      </c>
      <c r="G178" s="333" t="s">
        <v>189</v>
      </c>
      <c r="H178" s="334" t="s">
        <v>189</v>
      </c>
      <c r="I178" s="301" t="s">
        <v>32</v>
      </c>
      <c r="J178" s="301" t="s">
        <v>33</v>
      </c>
      <c r="K178" s="301">
        <v>84039090</v>
      </c>
      <c r="L178" s="301" t="s">
        <v>34</v>
      </c>
      <c r="M178" s="335"/>
      <c r="N178" s="335"/>
      <c r="O178" s="335"/>
      <c r="P178" s="335"/>
      <c r="Q178" s="304">
        <f t="shared" si="9"/>
        <v>63.249999999999993</v>
      </c>
      <c r="R178" s="301">
        <v>55</v>
      </c>
      <c r="S178" s="336"/>
      <c r="T178" s="336"/>
      <c r="U178" s="336"/>
      <c r="V178" s="301">
        <v>801139</v>
      </c>
      <c r="W178" s="301" t="s">
        <v>471</v>
      </c>
      <c r="X178" s="337">
        <v>45323</v>
      </c>
      <c r="Y178" s="338" t="s">
        <v>581</v>
      </c>
      <c r="Z178" s="304">
        <v>1</v>
      </c>
      <c r="AA178" s="301">
        <v>1</v>
      </c>
      <c r="AB178" s="301" t="s">
        <v>38</v>
      </c>
      <c r="AC178" s="329" t="s">
        <v>806</v>
      </c>
    </row>
    <row r="179" spans="1:29" s="330" customFormat="1" x14ac:dyDescent="0.3">
      <c r="A179" s="304" t="s">
        <v>942</v>
      </c>
      <c r="B179" s="301" t="s">
        <v>943</v>
      </c>
      <c r="C179" s="568"/>
      <c r="D179" s="444" t="s">
        <v>944</v>
      </c>
      <c r="E179" s="295">
        <v>1834.2151675485009</v>
      </c>
      <c r="F179" s="332">
        <f t="shared" si="10"/>
        <v>2201.0582010582011</v>
      </c>
      <c r="G179" s="333" t="s">
        <v>189</v>
      </c>
      <c r="H179" s="334" t="s">
        <v>189</v>
      </c>
      <c r="I179" s="301" t="s">
        <v>32</v>
      </c>
      <c r="J179" s="301" t="s">
        <v>33</v>
      </c>
      <c r="K179" s="301">
        <v>84039090</v>
      </c>
      <c r="L179" s="301" t="s">
        <v>34</v>
      </c>
      <c r="M179" s="335"/>
      <c r="N179" s="335"/>
      <c r="O179" s="335"/>
      <c r="P179" s="335"/>
      <c r="Q179" s="304"/>
      <c r="R179" s="301"/>
      <c r="S179" s="336"/>
      <c r="T179" s="336"/>
      <c r="U179" s="336"/>
      <c r="V179" s="301" t="s">
        <v>943</v>
      </c>
      <c r="W179" s="301" t="s">
        <v>471</v>
      </c>
      <c r="X179" s="337">
        <v>45323</v>
      </c>
      <c r="Y179" s="338" t="s">
        <v>581</v>
      </c>
      <c r="Z179" s="304">
        <v>1</v>
      </c>
      <c r="AA179" s="301">
        <v>1</v>
      </c>
      <c r="AB179" s="301" t="s">
        <v>38</v>
      </c>
      <c r="AC179" s="329" t="s">
        <v>806</v>
      </c>
    </row>
    <row r="180" spans="1:29" s="330" customFormat="1" x14ac:dyDescent="0.3">
      <c r="A180" s="304" t="s">
        <v>565</v>
      </c>
      <c r="B180" s="301">
        <v>801136</v>
      </c>
      <c r="C180" s="568">
        <v>1489839466</v>
      </c>
      <c r="D180" s="330" t="s">
        <v>566</v>
      </c>
      <c r="E180" s="295">
        <v>1115.5202821869489</v>
      </c>
      <c r="F180" s="332">
        <f t="shared" si="10"/>
        <v>1338.6243386243386</v>
      </c>
      <c r="G180" s="333" t="s">
        <v>189</v>
      </c>
      <c r="H180" s="334" t="s">
        <v>189</v>
      </c>
      <c r="I180" s="301" t="s">
        <v>32</v>
      </c>
      <c r="J180" s="301" t="s">
        <v>33</v>
      </c>
      <c r="K180" s="301">
        <v>84039090</v>
      </c>
      <c r="L180" s="301" t="s">
        <v>34</v>
      </c>
      <c r="M180" s="335"/>
      <c r="N180" s="335"/>
      <c r="O180" s="335"/>
      <c r="P180" s="335"/>
      <c r="Q180" s="304">
        <f t="shared" si="9"/>
        <v>66.125</v>
      </c>
      <c r="R180" s="301">
        <v>57.5</v>
      </c>
      <c r="S180" s="336"/>
      <c r="T180" s="336"/>
      <c r="U180" s="336"/>
      <c r="V180" s="301">
        <v>801136</v>
      </c>
      <c r="W180" s="301" t="s">
        <v>471</v>
      </c>
      <c r="X180" s="337">
        <v>45323</v>
      </c>
      <c r="Y180" s="338" t="s">
        <v>581</v>
      </c>
      <c r="Z180" s="304">
        <v>1</v>
      </c>
      <c r="AA180" s="301">
        <v>1</v>
      </c>
      <c r="AB180" s="301" t="s">
        <v>38</v>
      </c>
      <c r="AC180" s="329" t="s">
        <v>806</v>
      </c>
    </row>
    <row r="181" spans="1:29" s="330" customFormat="1" x14ac:dyDescent="0.3">
      <c r="A181" s="304" t="s">
        <v>945</v>
      </c>
      <c r="B181" s="301" t="s">
        <v>946</v>
      </c>
      <c r="C181" s="568"/>
      <c r="D181" s="330" t="s">
        <v>947</v>
      </c>
      <c r="E181" s="295">
        <v>1137.5661375661375</v>
      </c>
      <c r="F181" s="332">
        <f t="shared" si="10"/>
        <v>1365.0793650793651</v>
      </c>
      <c r="G181" s="333" t="s">
        <v>189</v>
      </c>
      <c r="H181" s="334" t="s">
        <v>189</v>
      </c>
      <c r="I181" s="301" t="s">
        <v>32</v>
      </c>
      <c r="J181" s="301" t="s">
        <v>33</v>
      </c>
      <c r="K181" s="301">
        <v>84039090</v>
      </c>
      <c r="L181" s="301" t="s">
        <v>34</v>
      </c>
      <c r="M181" s="335"/>
      <c r="N181" s="335"/>
      <c r="O181" s="335"/>
      <c r="P181" s="335"/>
      <c r="Q181" s="304"/>
      <c r="R181" s="301"/>
      <c r="S181" s="336"/>
      <c r="T181" s="336"/>
      <c r="U181" s="336"/>
      <c r="V181" s="301" t="s">
        <v>946</v>
      </c>
      <c r="W181" s="301" t="s">
        <v>471</v>
      </c>
      <c r="X181" s="337">
        <v>45323</v>
      </c>
      <c r="Y181" s="338" t="s">
        <v>581</v>
      </c>
      <c r="Z181" s="304">
        <v>1</v>
      </c>
      <c r="AA181" s="301">
        <v>1</v>
      </c>
      <c r="AB181" s="301" t="s">
        <v>38</v>
      </c>
      <c r="AC181" s="329" t="s">
        <v>806</v>
      </c>
    </row>
    <row r="182" spans="1:29" s="330" customFormat="1" x14ac:dyDescent="0.3">
      <c r="A182" s="304" t="s">
        <v>948</v>
      </c>
      <c r="B182" s="301" t="s">
        <v>949</v>
      </c>
      <c r="C182" s="568" t="s">
        <v>950</v>
      </c>
      <c r="D182" s="330" t="s">
        <v>951</v>
      </c>
      <c r="E182" s="295">
        <v>1640.2116402116403</v>
      </c>
      <c r="F182" s="332">
        <f t="shared" si="10"/>
        <v>1968.2539682539682</v>
      </c>
      <c r="G182" s="333" t="s">
        <v>189</v>
      </c>
      <c r="H182" s="334" t="s">
        <v>189</v>
      </c>
      <c r="I182" s="301" t="s">
        <v>32</v>
      </c>
      <c r="J182" s="301" t="s">
        <v>33</v>
      </c>
      <c r="K182" s="301">
        <v>84039090</v>
      </c>
      <c r="L182" s="301" t="s">
        <v>34</v>
      </c>
      <c r="M182" s="335"/>
      <c r="N182" s="335"/>
      <c r="O182" s="335"/>
      <c r="P182" s="335"/>
      <c r="Q182" s="304"/>
      <c r="R182" s="301"/>
      <c r="S182" s="336"/>
      <c r="T182" s="336"/>
      <c r="U182" s="336"/>
      <c r="V182" s="301" t="s">
        <v>949</v>
      </c>
      <c r="W182" s="301" t="s">
        <v>471</v>
      </c>
      <c r="X182" s="337">
        <v>45323</v>
      </c>
      <c r="Y182" s="338" t="s">
        <v>581</v>
      </c>
      <c r="Z182" s="304">
        <v>1</v>
      </c>
      <c r="AA182" s="301">
        <v>1</v>
      </c>
      <c r="AB182" s="301" t="s">
        <v>38</v>
      </c>
      <c r="AC182" s="329" t="s">
        <v>806</v>
      </c>
    </row>
    <row r="183" spans="1:29" s="330" customFormat="1" x14ac:dyDescent="0.3">
      <c r="A183" s="304" t="s">
        <v>952</v>
      </c>
      <c r="B183" s="301" t="s">
        <v>953</v>
      </c>
      <c r="C183" s="568" t="s">
        <v>954</v>
      </c>
      <c r="D183" s="330" t="s">
        <v>955</v>
      </c>
      <c r="E183" s="295">
        <v>1772.4867724867725</v>
      </c>
      <c r="F183" s="332">
        <f t="shared" si="10"/>
        <v>2126.9841269841268</v>
      </c>
      <c r="G183" s="333" t="s">
        <v>189</v>
      </c>
      <c r="H183" s="334" t="s">
        <v>189</v>
      </c>
      <c r="I183" s="301" t="s">
        <v>32</v>
      </c>
      <c r="J183" s="301" t="s">
        <v>33</v>
      </c>
      <c r="K183" s="301">
        <v>84039090</v>
      </c>
      <c r="L183" s="301" t="s">
        <v>34</v>
      </c>
      <c r="M183" s="335"/>
      <c r="N183" s="335"/>
      <c r="O183" s="335"/>
      <c r="P183" s="335"/>
      <c r="Q183" s="304"/>
      <c r="R183" s="301"/>
      <c r="S183" s="336"/>
      <c r="T183" s="336"/>
      <c r="U183" s="336"/>
      <c r="V183" s="301" t="s">
        <v>953</v>
      </c>
      <c r="W183" s="301" t="s">
        <v>471</v>
      </c>
      <c r="X183" s="337">
        <v>45323</v>
      </c>
      <c r="Y183" s="338" t="s">
        <v>581</v>
      </c>
      <c r="Z183" s="304">
        <v>1</v>
      </c>
      <c r="AA183" s="301">
        <v>1</v>
      </c>
      <c r="AB183" s="301" t="s">
        <v>38</v>
      </c>
      <c r="AC183" s="329" t="s">
        <v>806</v>
      </c>
    </row>
    <row r="184" spans="1:29" s="330" customFormat="1" x14ac:dyDescent="0.3">
      <c r="A184" s="304" t="s">
        <v>662</v>
      </c>
      <c r="B184" s="301">
        <v>801162</v>
      </c>
      <c r="C184" s="568" t="s">
        <v>663</v>
      </c>
      <c r="D184" s="330" t="s">
        <v>757</v>
      </c>
      <c r="E184" s="295">
        <v>1935.626102292769</v>
      </c>
      <c r="F184" s="332">
        <f t="shared" si="10"/>
        <v>2322.7513227513227</v>
      </c>
      <c r="G184" s="333" t="s">
        <v>189</v>
      </c>
      <c r="H184" s="334" t="s">
        <v>189</v>
      </c>
      <c r="I184" s="301" t="s">
        <v>32</v>
      </c>
      <c r="J184" s="301" t="s">
        <v>33</v>
      </c>
      <c r="K184" s="301">
        <v>84039090</v>
      </c>
      <c r="L184" s="301" t="s">
        <v>34</v>
      </c>
      <c r="M184" s="335"/>
      <c r="N184" s="335"/>
      <c r="O184" s="335"/>
      <c r="P184" s="335"/>
      <c r="Q184" s="304">
        <f t="shared" si="9"/>
        <v>287.5</v>
      </c>
      <c r="R184" s="301">
        <v>250</v>
      </c>
      <c r="S184" s="336"/>
      <c r="T184" s="336"/>
      <c r="U184" s="336"/>
      <c r="V184" s="301">
        <v>801162</v>
      </c>
      <c r="W184" s="301" t="s">
        <v>471</v>
      </c>
      <c r="X184" s="337">
        <v>45323</v>
      </c>
      <c r="Y184" s="338" t="s">
        <v>581</v>
      </c>
      <c r="Z184" s="304">
        <v>1</v>
      </c>
      <c r="AA184" s="301">
        <v>1</v>
      </c>
      <c r="AB184" s="301" t="s">
        <v>38</v>
      </c>
      <c r="AC184" s="329" t="s">
        <v>806</v>
      </c>
    </row>
    <row r="185" spans="1:29" s="330" customFormat="1" x14ac:dyDescent="0.3">
      <c r="A185" s="304" t="s">
        <v>956</v>
      </c>
      <c r="B185" s="301" t="s">
        <v>957</v>
      </c>
      <c r="C185" s="568" t="s">
        <v>958</v>
      </c>
      <c r="D185" s="330" t="s">
        <v>959</v>
      </c>
      <c r="E185" s="295">
        <v>216.04938271604939</v>
      </c>
      <c r="F185" s="332">
        <f t="shared" si="10"/>
        <v>259.25925925925924</v>
      </c>
      <c r="G185" s="333" t="s">
        <v>189</v>
      </c>
      <c r="H185" s="334" t="s">
        <v>189</v>
      </c>
      <c r="I185" s="301" t="s">
        <v>32</v>
      </c>
      <c r="J185" s="301" t="s">
        <v>33</v>
      </c>
      <c r="K185" s="301">
        <v>84039090</v>
      </c>
      <c r="L185" s="301" t="s">
        <v>34</v>
      </c>
      <c r="M185" s="335"/>
      <c r="N185" s="335"/>
      <c r="O185" s="335"/>
      <c r="P185" s="335"/>
      <c r="Q185" s="304"/>
      <c r="R185" s="301"/>
      <c r="S185" s="336"/>
      <c r="T185" s="336"/>
      <c r="U185" s="336"/>
      <c r="V185" s="301" t="s">
        <v>957</v>
      </c>
      <c r="W185" s="301" t="s">
        <v>471</v>
      </c>
      <c r="X185" s="337">
        <v>45323</v>
      </c>
      <c r="Y185" s="338" t="s">
        <v>581</v>
      </c>
      <c r="Z185" s="304">
        <v>1</v>
      </c>
      <c r="AA185" s="301">
        <v>1</v>
      </c>
      <c r="AB185" s="301" t="s">
        <v>38</v>
      </c>
      <c r="AC185" s="329" t="s">
        <v>806</v>
      </c>
    </row>
    <row r="186" spans="1:29" s="330" customFormat="1" x14ac:dyDescent="0.3">
      <c r="A186" s="304" t="s">
        <v>664</v>
      </c>
      <c r="B186" s="301">
        <v>801173</v>
      </c>
      <c r="C186" s="568" t="s">
        <v>665</v>
      </c>
      <c r="D186" s="330" t="s">
        <v>758</v>
      </c>
      <c r="E186" s="295">
        <v>850.97001763668436</v>
      </c>
      <c r="F186" s="332">
        <f t="shared" si="10"/>
        <v>1021.1640211640212</v>
      </c>
      <c r="G186" s="333" t="s">
        <v>189</v>
      </c>
      <c r="H186" s="334" t="s">
        <v>189</v>
      </c>
      <c r="I186" s="301" t="s">
        <v>32</v>
      </c>
      <c r="J186" s="301" t="s">
        <v>33</v>
      </c>
      <c r="K186" s="301">
        <v>84039090</v>
      </c>
      <c r="L186" s="301" t="s">
        <v>34</v>
      </c>
      <c r="M186" s="335"/>
      <c r="N186" s="335"/>
      <c r="O186" s="335"/>
      <c r="P186" s="335"/>
      <c r="Q186" s="304">
        <f t="shared" si="9"/>
        <v>33.349999999999994</v>
      </c>
      <c r="R186" s="301">
        <v>29</v>
      </c>
      <c r="S186" s="336"/>
      <c r="T186" s="336"/>
      <c r="U186" s="336"/>
      <c r="V186" s="301">
        <v>801173</v>
      </c>
      <c r="W186" s="301" t="s">
        <v>471</v>
      </c>
      <c r="X186" s="337">
        <v>45323</v>
      </c>
      <c r="Y186" s="338" t="s">
        <v>581</v>
      </c>
      <c r="Z186" s="304">
        <v>1</v>
      </c>
      <c r="AA186" s="301">
        <v>1</v>
      </c>
      <c r="AB186" s="301" t="s">
        <v>38</v>
      </c>
      <c r="AC186" s="329" t="s">
        <v>806</v>
      </c>
    </row>
    <row r="187" spans="1:29" s="330" customFormat="1" x14ac:dyDescent="0.3">
      <c r="A187" s="304" t="s">
        <v>960</v>
      </c>
      <c r="B187" s="301" t="s">
        <v>961</v>
      </c>
      <c r="C187" s="568" t="s">
        <v>962</v>
      </c>
      <c r="D187" s="330" t="s">
        <v>963</v>
      </c>
      <c r="E187" s="295">
        <v>286.59611992945327</v>
      </c>
      <c r="F187" s="332">
        <f t="shared" si="10"/>
        <v>343.9153439153439</v>
      </c>
      <c r="G187" s="333" t="s">
        <v>189</v>
      </c>
      <c r="H187" s="339" t="s">
        <v>189</v>
      </c>
      <c r="I187" s="301" t="s">
        <v>32</v>
      </c>
      <c r="J187" s="301" t="s">
        <v>33</v>
      </c>
      <c r="K187" s="301">
        <v>84039090</v>
      </c>
      <c r="L187" s="301" t="s">
        <v>34</v>
      </c>
      <c r="M187" s="336"/>
      <c r="N187" s="335"/>
      <c r="O187" s="335"/>
      <c r="P187" s="335"/>
      <c r="Q187" s="304"/>
      <c r="R187" s="340"/>
      <c r="S187" s="336"/>
      <c r="T187" s="336"/>
      <c r="V187" s="301" t="s">
        <v>961</v>
      </c>
      <c r="W187" s="301" t="s">
        <v>471</v>
      </c>
      <c r="X187" s="337">
        <v>45323</v>
      </c>
      <c r="Y187" s="337" t="s">
        <v>581</v>
      </c>
      <c r="Z187" s="304">
        <v>1</v>
      </c>
      <c r="AA187" s="301">
        <v>1</v>
      </c>
      <c r="AB187" s="341" t="s">
        <v>38</v>
      </c>
      <c r="AC187" s="329" t="s">
        <v>806</v>
      </c>
    </row>
    <row r="188" spans="1:29" s="330" customFormat="1" x14ac:dyDescent="0.3">
      <c r="A188" s="304" t="s">
        <v>964</v>
      </c>
      <c r="B188" s="301" t="s">
        <v>965</v>
      </c>
      <c r="C188" s="568" t="s">
        <v>966</v>
      </c>
      <c r="D188" s="330" t="s">
        <v>967</v>
      </c>
      <c r="E188" s="295">
        <v>2001.7636684303352</v>
      </c>
      <c r="F188" s="332">
        <f t="shared" si="10"/>
        <v>2402.1164021164022</v>
      </c>
      <c r="G188" s="333" t="s">
        <v>189</v>
      </c>
      <c r="H188" s="339" t="s">
        <v>189</v>
      </c>
      <c r="I188" s="301" t="s">
        <v>32</v>
      </c>
      <c r="J188" s="301" t="s">
        <v>33</v>
      </c>
      <c r="K188" s="301">
        <v>84039090</v>
      </c>
      <c r="L188" s="301" t="s">
        <v>34</v>
      </c>
      <c r="M188" s="336"/>
      <c r="N188" s="335"/>
      <c r="O188" s="335"/>
      <c r="P188" s="335"/>
      <c r="Q188" s="304"/>
      <c r="R188" s="340"/>
      <c r="S188" s="336"/>
      <c r="T188" s="336"/>
      <c r="V188" s="301" t="s">
        <v>965</v>
      </c>
      <c r="W188" s="301" t="s">
        <v>471</v>
      </c>
      <c r="X188" s="337">
        <v>45323</v>
      </c>
      <c r="Y188" s="337" t="s">
        <v>581</v>
      </c>
      <c r="Z188" s="304">
        <v>1</v>
      </c>
      <c r="AA188" s="301">
        <v>1</v>
      </c>
      <c r="AB188" s="341" t="s">
        <v>38</v>
      </c>
      <c r="AC188" s="329" t="s">
        <v>806</v>
      </c>
    </row>
    <row r="189" spans="1:29" s="280" customFormat="1" x14ac:dyDescent="0.25">
      <c r="A189" s="281" t="s">
        <v>282</v>
      </c>
      <c r="B189" s="282">
        <v>801036</v>
      </c>
      <c r="C189" s="569" t="s">
        <v>283</v>
      </c>
      <c r="D189" s="280" t="s">
        <v>284</v>
      </c>
      <c r="E189" s="295">
        <v>30.335097001763668</v>
      </c>
      <c r="F189" s="332">
        <f t="shared" si="10"/>
        <v>36.402116402116398</v>
      </c>
      <c r="G189" s="286" t="s">
        <v>189</v>
      </c>
      <c r="H189" s="287" t="s">
        <v>189</v>
      </c>
      <c r="I189" s="282" t="s">
        <v>32</v>
      </c>
      <c r="J189" s="282" t="s">
        <v>33</v>
      </c>
      <c r="K189" s="282">
        <v>84039090</v>
      </c>
      <c r="L189" s="282" t="s">
        <v>34</v>
      </c>
      <c r="M189" s="288"/>
      <c r="N189" s="283"/>
      <c r="O189" s="283"/>
      <c r="P189" s="283"/>
      <c r="Q189" s="282">
        <f>R189*1.15</f>
        <v>0.45999999999999996</v>
      </c>
      <c r="R189" s="289">
        <v>0.4</v>
      </c>
      <c r="S189" s="283"/>
      <c r="T189" s="283"/>
      <c r="U189" s="290"/>
      <c r="V189" s="282">
        <v>801036</v>
      </c>
      <c r="W189" s="301" t="s">
        <v>471</v>
      </c>
      <c r="X189" s="291">
        <v>45323</v>
      </c>
      <c r="Y189" s="291" t="s">
        <v>581</v>
      </c>
      <c r="Z189" s="281">
        <v>1</v>
      </c>
      <c r="AA189" s="282">
        <v>1</v>
      </c>
      <c r="AB189" s="292" t="s">
        <v>38</v>
      </c>
      <c r="AC189" s="293" t="s">
        <v>806</v>
      </c>
    </row>
    <row r="190" spans="1:29" s="280" customFormat="1" x14ac:dyDescent="0.25">
      <c r="A190" s="281" t="s">
        <v>968</v>
      </c>
      <c r="B190" s="282" t="s">
        <v>969</v>
      </c>
      <c r="C190" s="569" t="s">
        <v>970</v>
      </c>
      <c r="D190" s="280" t="s">
        <v>971</v>
      </c>
      <c r="E190" s="295">
        <v>18.840388007054674</v>
      </c>
      <c r="F190" s="332">
        <f t="shared" si="10"/>
        <v>22.608465608465607</v>
      </c>
      <c r="G190" s="286" t="s">
        <v>189</v>
      </c>
      <c r="H190" s="287" t="s">
        <v>189</v>
      </c>
      <c r="I190" s="282" t="s">
        <v>32</v>
      </c>
      <c r="J190" s="282" t="s">
        <v>33</v>
      </c>
      <c r="K190" s="282">
        <v>84039090</v>
      </c>
      <c r="L190" s="282" t="s">
        <v>34</v>
      </c>
      <c r="M190" s="288"/>
      <c r="N190" s="283"/>
      <c r="O190" s="283"/>
      <c r="P190" s="283"/>
      <c r="Q190" s="282"/>
      <c r="R190" s="289"/>
      <c r="S190" s="283"/>
      <c r="T190" s="283"/>
      <c r="U190" s="290"/>
      <c r="V190" s="282" t="s">
        <v>969</v>
      </c>
      <c r="W190" s="301" t="s">
        <v>471</v>
      </c>
      <c r="X190" s="291">
        <v>45323</v>
      </c>
      <c r="Y190" s="291" t="s">
        <v>581</v>
      </c>
      <c r="Z190" s="281">
        <v>1</v>
      </c>
      <c r="AA190" s="282">
        <v>1</v>
      </c>
      <c r="AB190" s="292" t="s">
        <v>38</v>
      </c>
      <c r="AC190" s="293" t="s">
        <v>806</v>
      </c>
    </row>
    <row r="191" spans="1:29" s="280" customFormat="1" x14ac:dyDescent="0.25">
      <c r="A191" s="281" t="s">
        <v>308</v>
      </c>
      <c r="B191" s="282">
        <v>801045</v>
      </c>
      <c r="C191" s="569" t="s">
        <v>309</v>
      </c>
      <c r="D191" s="280" t="s">
        <v>796</v>
      </c>
      <c r="E191" s="295">
        <v>20.987654320987655</v>
      </c>
      <c r="F191" s="332">
        <f t="shared" si="10"/>
        <v>25.185185185185187</v>
      </c>
      <c r="G191" s="286" t="s">
        <v>189</v>
      </c>
      <c r="H191" s="287" t="s">
        <v>189</v>
      </c>
      <c r="I191" s="282" t="s">
        <v>32</v>
      </c>
      <c r="J191" s="282" t="s">
        <v>33</v>
      </c>
      <c r="K191" s="282">
        <v>84039090</v>
      </c>
      <c r="L191" s="282" t="s">
        <v>34</v>
      </c>
      <c r="M191" s="288"/>
      <c r="N191" s="283"/>
      <c r="O191" s="283"/>
      <c r="P191" s="283"/>
      <c r="Q191" s="282">
        <f>R191*1.15</f>
        <v>0.11499999999999999</v>
      </c>
      <c r="R191" s="289">
        <v>0.1</v>
      </c>
      <c r="S191" s="283"/>
      <c r="T191" s="283"/>
      <c r="U191" s="290"/>
      <c r="V191" s="282">
        <v>801045</v>
      </c>
      <c r="W191" s="301" t="s">
        <v>471</v>
      </c>
      <c r="X191" s="291">
        <v>45323</v>
      </c>
      <c r="Y191" s="291" t="s">
        <v>581</v>
      </c>
      <c r="Z191" s="281">
        <v>1</v>
      </c>
      <c r="AA191" s="282">
        <v>1</v>
      </c>
      <c r="AB191" s="292" t="s">
        <v>38</v>
      </c>
      <c r="AC191" s="293" t="s">
        <v>806</v>
      </c>
    </row>
    <row r="192" spans="1:29" s="330" customFormat="1" x14ac:dyDescent="0.3">
      <c r="A192" s="304" t="s">
        <v>573</v>
      </c>
      <c r="B192" s="305">
        <v>801160</v>
      </c>
      <c r="C192" s="570">
        <v>8595183390625</v>
      </c>
      <c r="D192" s="444" t="s">
        <v>574</v>
      </c>
      <c r="E192" s="295">
        <v>666.84303350970015</v>
      </c>
      <c r="F192" s="332">
        <f t="shared" si="10"/>
        <v>800.2116402116402</v>
      </c>
      <c r="G192" s="333" t="s">
        <v>189</v>
      </c>
      <c r="H192" s="334" t="s">
        <v>189</v>
      </c>
      <c r="I192" s="301" t="s">
        <v>32</v>
      </c>
      <c r="J192" s="301" t="s">
        <v>33</v>
      </c>
      <c r="K192" s="301">
        <v>84039090</v>
      </c>
      <c r="L192" s="301" t="s">
        <v>34</v>
      </c>
      <c r="M192" s="335"/>
      <c r="N192" s="335"/>
      <c r="O192" s="335"/>
      <c r="P192" s="335"/>
      <c r="Q192" s="304">
        <f t="shared" si="9"/>
        <v>2.944</v>
      </c>
      <c r="R192" s="301">
        <v>2.56</v>
      </c>
      <c r="S192" s="336"/>
      <c r="T192" s="336"/>
      <c r="U192" s="336"/>
      <c r="V192" s="301">
        <v>801160</v>
      </c>
      <c r="W192" s="301" t="s">
        <v>471</v>
      </c>
      <c r="X192" s="337">
        <v>45323</v>
      </c>
      <c r="Y192" s="338" t="s">
        <v>581</v>
      </c>
      <c r="Z192" s="304">
        <v>1</v>
      </c>
      <c r="AA192" s="301">
        <v>1</v>
      </c>
      <c r="AB192" s="301" t="s">
        <v>38</v>
      </c>
      <c r="AC192" s="329" t="s">
        <v>806</v>
      </c>
    </row>
    <row r="193" spans="1:29" s="330" customFormat="1" x14ac:dyDescent="0.3">
      <c r="A193" s="304" t="s">
        <v>575</v>
      </c>
      <c r="B193" s="305">
        <v>801161</v>
      </c>
      <c r="C193" s="570">
        <v>8595183390656</v>
      </c>
      <c r="D193" s="444" t="s">
        <v>576</v>
      </c>
      <c r="E193" s="295">
        <v>750.652557319224</v>
      </c>
      <c r="F193" s="332">
        <f t="shared" si="10"/>
        <v>900.78306878306876</v>
      </c>
      <c r="G193" s="333" t="s">
        <v>189</v>
      </c>
      <c r="H193" s="334" t="s">
        <v>189</v>
      </c>
      <c r="I193" s="301" t="s">
        <v>32</v>
      </c>
      <c r="J193" s="301" t="s">
        <v>33</v>
      </c>
      <c r="K193" s="301">
        <v>84039090</v>
      </c>
      <c r="L193" s="301" t="s">
        <v>34</v>
      </c>
      <c r="M193" s="335"/>
      <c r="N193" s="335"/>
      <c r="O193" s="335"/>
      <c r="P193" s="335"/>
      <c r="Q193" s="304">
        <f t="shared" si="9"/>
        <v>3.0589999999999997</v>
      </c>
      <c r="R193" s="301">
        <v>2.66</v>
      </c>
      <c r="S193" s="336"/>
      <c r="T193" s="336"/>
      <c r="U193" s="336"/>
      <c r="V193" s="301">
        <v>801161</v>
      </c>
      <c r="W193" s="301" t="s">
        <v>471</v>
      </c>
      <c r="X193" s="337">
        <v>45323</v>
      </c>
      <c r="Y193" s="338" t="s">
        <v>581</v>
      </c>
      <c r="Z193" s="304">
        <v>1</v>
      </c>
      <c r="AA193" s="301">
        <v>1</v>
      </c>
      <c r="AB193" s="301" t="s">
        <v>38</v>
      </c>
      <c r="AC193" s="329" t="s">
        <v>806</v>
      </c>
    </row>
    <row r="194" spans="1:29" s="330" customFormat="1" x14ac:dyDescent="0.25">
      <c r="A194" s="304" t="s">
        <v>972</v>
      </c>
      <c r="B194" s="305" t="s">
        <v>973</v>
      </c>
      <c r="C194" s="570" t="s">
        <v>974</v>
      </c>
      <c r="D194" s="444" t="s">
        <v>975</v>
      </c>
      <c r="E194" s="295">
        <v>537.91887125220455</v>
      </c>
      <c r="F194" s="332">
        <f t="shared" si="10"/>
        <v>645.50264550264546</v>
      </c>
      <c r="G194" s="286" t="s">
        <v>189</v>
      </c>
      <c r="H194" s="287" t="s">
        <v>189</v>
      </c>
      <c r="I194" s="282" t="s">
        <v>32</v>
      </c>
      <c r="J194" s="282" t="s">
        <v>33</v>
      </c>
      <c r="K194" s="282">
        <v>84039090</v>
      </c>
      <c r="L194" s="282" t="s">
        <v>34</v>
      </c>
      <c r="M194" s="335"/>
      <c r="N194" s="335"/>
      <c r="O194" s="335"/>
      <c r="P194" s="335"/>
      <c r="Q194" s="304"/>
      <c r="R194" s="301"/>
      <c r="S194" s="336"/>
      <c r="T194" s="336"/>
      <c r="U194" s="336"/>
      <c r="V194" s="301" t="s">
        <v>973</v>
      </c>
      <c r="W194" s="301" t="s">
        <v>471</v>
      </c>
      <c r="X194" s="337">
        <v>45323</v>
      </c>
      <c r="Y194" s="338" t="s">
        <v>581</v>
      </c>
      <c r="Z194" s="304">
        <v>1</v>
      </c>
      <c r="AA194" s="301">
        <v>1</v>
      </c>
      <c r="AB194" s="301" t="s">
        <v>38</v>
      </c>
      <c r="AC194" s="329" t="s">
        <v>806</v>
      </c>
    </row>
    <row r="195" spans="1:29" s="330" customFormat="1" x14ac:dyDescent="0.3">
      <c r="A195" s="304" t="s">
        <v>976</v>
      </c>
      <c r="B195" s="305" t="s">
        <v>977</v>
      </c>
      <c r="C195" s="570" t="s">
        <v>978</v>
      </c>
      <c r="D195" s="444" t="s">
        <v>979</v>
      </c>
      <c r="E195" s="295">
        <v>656.96649029982359</v>
      </c>
      <c r="F195" s="332">
        <f t="shared" si="10"/>
        <v>788.35978835978824</v>
      </c>
      <c r="G195" s="333" t="s">
        <v>189</v>
      </c>
      <c r="H195" s="334" t="s">
        <v>189</v>
      </c>
      <c r="I195" s="301" t="s">
        <v>32</v>
      </c>
      <c r="J195" s="301" t="s">
        <v>33</v>
      </c>
      <c r="K195" s="301">
        <v>84039090</v>
      </c>
      <c r="L195" s="301" t="s">
        <v>34</v>
      </c>
      <c r="M195" s="335"/>
      <c r="N195" s="335"/>
      <c r="O195" s="335"/>
      <c r="P195" s="335"/>
      <c r="Q195" s="304"/>
      <c r="R195" s="301"/>
      <c r="S195" s="336"/>
      <c r="T195" s="336"/>
      <c r="U195" s="336"/>
      <c r="V195" s="301" t="s">
        <v>977</v>
      </c>
      <c r="W195" s="301" t="s">
        <v>471</v>
      </c>
      <c r="X195" s="337">
        <v>45323</v>
      </c>
      <c r="Y195" s="338" t="s">
        <v>581</v>
      </c>
      <c r="Z195" s="304">
        <v>1</v>
      </c>
      <c r="AA195" s="301">
        <v>1</v>
      </c>
      <c r="AB195" s="301" t="s">
        <v>38</v>
      </c>
      <c r="AC195" s="329" t="s">
        <v>806</v>
      </c>
    </row>
    <row r="196" spans="1:29" s="330" customFormat="1" x14ac:dyDescent="0.3">
      <c r="A196" s="304" t="s">
        <v>980</v>
      </c>
      <c r="B196" s="305" t="s">
        <v>981</v>
      </c>
      <c r="C196" s="570" t="s">
        <v>982</v>
      </c>
      <c r="D196" s="444" t="s">
        <v>983</v>
      </c>
      <c r="E196" s="295">
        <v>502.64550264550263</v>
      </c>
      <c r="F196" s="332">
        <f t="shared" si="10"/>
        <v>603.17460317460313</v>
      </c>
      <c r="G196" s="333" t="s">
        <v>189</v>
      </c>
      <c r="H196" s="334" t="s">
        <v>189</v>
      </c>
      <c r="I196" s="301" t="s">
        <v>32</v>
      </c>
      <c r="J196" s="301" t="s">
        <v>33</v>
      </c>
      <c r="K196" s="301">
        <v>84039090</v>
      </c>
      <c r="L196" s="301" t="s">
        <v>34</v>
      </c>
      <c r="M196" s="335"/>
      <c r="N196" s="335"/>
      <c r="O196" s="335"/>
      <c r="P196" s="335"/>
      <c r="Q196" s="304"/>
      <c r="R196" s="301"/>
      <c r="S196" s="336"/>
      <c r="T196" s="336"/>
      <c r="U196" s="336"/>
      <c r="V196" s="301" t="s">
        <v>981</v>
      </c>
      <c r="W196" s="301" t="s">
        <v>471</v>
      </c>
      <c r="X196" s="337">
        <v>45323</v>
      </c>
      <c r="Y196" s="338" t="s">
        <v>581</v>
      </c>
      <c r="Z196" s="304">
        <v>1</v>
      </c>
      <c r="AA196" s="301">
        <v>1</v>
      </c>
      <c r="AB196" s="301" t="s">
        <v>38</v>
      </c>
      <c r="AC196" s="329" t="s">
        <v>806</v>
      </c>
    </row>
    <row r="197" spans="1:29" s="330" customFormat="1" x14ac:dyDescent="0.25">
      <c r="A197" s="304" t="s">
        <v>984</v>
      </c>
      <c r="B197" s="305" t="s">
        <v>985</v>
      </c>
      <c r="C197" s="570" t="s">
        <v>723</v>
      </c>
      <c r="D197" s="444" t="s">
        <v>986</v>
      </c>
      <c r="E197" s="295">
        <v>537.91887125220455</v>
      </c>
      <c r="F197" s="332">
        <f t="shared" si="10"/>
        <v>645.50264550264546</v>
      </c>
      <c r="G197" s="286" t="s">
        <v>189</v>
      </c>
      <c r="H197" s="287" t="s">
        <v>189</v>
      </c>
      <c r="I197" s="282" t="s">
        <v>32</v>
      </c>
      <c r="J197" s="282" t="s">
        <v>33</v>
      </c>
      <c r="K197" s="282">
        <v>84039090</v>
      </c>
      <c r="L197" s="282" t="s">
        <v>34</v>
      </c>
      <c r="M197" s="335"/>
      <c r="N197" s="335"/>
      <c r="O197" s="335"/>
      <c r="P197" s="335"/>
      <c r="Q197" s="304"/>
      <c r="R197" s="301"/>
      <c r="S197" s="336"/>
      <c r="T197" s="336"/>
      <c r="U197" s="336"/>
      <c r="V197" s="301" t="s">
        <v>985</v>
      </c>
      <c r="W197" s="301" t="s">
        <v>471</v>
      </c>
      <c r="X197" s="337">
        <v>45323</v>
      </c>
      <c r="Y197" s="338" t="s">
        <v>581</v>
      </c>
      <c r="Z197" s="304">
        <v>1</v>
      </c>
      <c r="AA197" s="301">
        <v>1</v>
      </c>
      <c r="AB197" s="301" t="s">
        <v>38</v>
      </c>
      <c r="AC197" s="329" t="s">
        <v>806</v>
      </c>
    </row>
    <row r="198" spans="1:29" s="330" customFormat="1" x14ac:dyDescent="0.3">
      <c r="A198" s="331" t="s">
        <v>531</v>
      </c>
      <c r="B198" s="301">
        <v>801126</v>
      </c>
      <c r="C198" s="568">
        <v>2841526191</v>
      </c>
      <c r="D198" s="445" t="s">
        <v>532</v>
      </c>
      <c r="E198" s="295">
        <v>480.59964726631392</v>
      </c>
      <c r="F198" s="332">
        <f t="shared" si="10"/>
        <v>576.71957671957671</v>
      </c>
      <c r="G198" s="333" t="s">
        <v>189</v>
      </c>
      <c r="H198" s="334" t="s">
        <v>189</v>
      </c>
      <c r="I198" s="301" t="s">
        <v>32</v>
      </c>
      <c r="J198" s="301" t="s">
        <v>33</v>
      </c>
      <c r="K198" s="301">
        <v>84039090</v>
      </c>
      <c r="L198" s="301" t="s">
        <v>34</v>
      </c>
      <c r="M198" s="335"/>
      <c r="N198" s="335"/>
      <c r="O198" s="335"/>
      <c r="P198" s="335"/>
      <c r="Q198" s="304">
        <f t="shared" si="9"/>
        <v>21.228999999999999</v>
      </c>
      <c r="R198" s="301">
        <v>18.46</v>
      </c>
      <c r="S198" s="336"/>
      <c r="T198" s="336"/>
      <c r="U198" s="336"/>
      <c r="V198" s="301">
        <v>801126</v>
      </c>
      <c r="W198" s="301" t="s">
        <v>471</v>
      </c>
      <c r="X198" s="337">
        <v>45323</v>
      </c>
      <c r="Y198" s="338" t="s">
        <v>581</v>
      </c>
      <c r="Z198" s="304">
        <v>1</v>
      </c>
      <c r="AA198" s="301">
        <v>1</v>
      </c>
      <c r="AB198" s="301" t="s">
        <v>38</v>
      </c>
      <c r="AC198" s="329" t="s">
        <v>806</v>
      </c>
    </row>
    <row r="199" spans="1:29" s="330" customFormat="1" x14ac:dyDescent="0.3">
      <c r="A199" s="331" t="s">
        <v>729</v>
      </c>
      <c r="B199" s="301">
        <v>801166</v>
      </c>
      <c r="C199" s="568" t="s">
        <v>730</v>
      </c>
      <c r="D199" s="445" t="s">
        <v>759</v>
      </c>
      <c r="E199" s="295">
        <v>260.14109347442684</v>
      </c>
      <c r="F199" s="332">
        <f t="shared" si="10"/>
        <v>312.16931216931221</v>
      </c>
      <c r="G199" s="333" t="s">
        <v>189</v>
      </c>
      <c r="H199" s="334" t="s">
        <v>189</v>
      </c>
      <c r="I199" s="301" t="s">
        <v>32</v>
      </c>
      <c r="J199" s="301" t="s">
        <v>33</v>
      </c>
      <c r="K199" s="301">
        <v>84039090</v>
      </c>
      <c r="L199" s="301" t="s">
        <v>34</v>
      </c>
      <c r="M199" s="335"/>
      <c r="N199" s="335"/>
      <c r="O199" s="335"/>
      <c r="P199" s="335"/>
      <c r="Q199" s="304">
        <f t="shared" si="9"/>
        <v>6.3249999999999993</v>
      </c>
      <c r="R199" s="301">
        <v>5.5</v>
      </c>
      <c r="S199" s="336"/>
      <c r="T199" s="336"/>
      <c r="U199" s="336"/>
      <c r="V199" s="301">
        <v>801166</v>
      </c>
      <c r="W199" s="301" t="s">
        <v>471</v>
      </c>
      <c r="X199" s="337">
        <v>45323</v>
      </c>
      <c r="Y199" s="338" t="s">
        <v>581</v>
      </c>
      <c r="Z199" s="304">
        <v>1</v>
      </c>
      <c r="AA199" s="301">
        <v>1</v>
      </c>
      <c r="AB199" s="301" t="s">
        <v>38</v>
      </c>
      <c r="AC199" s="329" t="s">
        <v>806</v>
      </c>
    </row>
    <row r="200" spans="1:29" s="330" customFormat="1" x14ac:dyDescent="0.3">
      <c r="A200" s="331" t="s">
        <v>731</v>
      </c>
      <c r="B200" s="301">
        <v>801170</v>
      </c>
      <c r="C200" s="568" t="s">
        <v>732</v>
      </c>
      <c r="D200" s="445" t="s">
        <v>763</v>
      </c>
      <c r="E200" s="295">
        <v>299.82363315696648</v>
      </c>
      <c r="F200" s="332">
        <f t="shared" si="10"/>
        <v>359.78835978835974</v>
      </c>
      <c r="G200" s="333" t="s">
        <v>189</v>
      </c>
      <c r="H200" s="334" t="s">
        <v>189</v>
      </c>
      <c r="I200" s="301" t="s">
        <v>32</v>
      </c>
      <c r="J200" s="301" t="s">
        <v>33</v>
      </c>
      <c r="K200" s="301">
        <v>84039090</v>
      </c>
      <c r="L200" s="301" t="s">
        <v>34</v>
      </c>
      <c r="M200" s="335"/>
      <c r="N200" s="335"/>
      <c r="O200" s="335"/>
      <c r="P200" s="335"/>
      <c r="Q200" s="304">
        <f t="shared" si="9"/>
        <v>20.631</v>
      </c>
      <c r="R200" s="301">
        <v>17.940000000000001</v>
      </c>
      <c r="S200" s="336"/>
      <c r="T200" s="336"/>
      <c r="U200" s="336"/>
      <c r="V200" s="301">
        <v>801170</v>
      </c>
      <c r="W200" s="301" t="s">
        <v>471</v>
      </c>
      <c r="X200" s="337">
        <v>45323</v>
      </c>
      <c r="Y200" s="338" t="s">
        <v>581</v>
      </c>
      <c r="Z200" s="304">
        <v>1</v>
      </c>
      <c r="AA200" s="301">
        <v>1</v>
      </c>
      <c r="AB200" s="301" t="s">
        <v>38</v>
      </c>
      <c r="AC200" s="329" t="s">
        <v>806</v>
      </c>
    </row>
    <row r="201" spans="1:29" x14ac:dyDescent="0.25">
      <c r="A201" s="99" t="s">
        <v>666</v>
      </c>
      <c r="B201" s="342" t="s">
        <v>667</v>
      </c>
      <c r="C201" s="347" t="s">
        <v>668</v>
      </c>
      <c r="D201" s="6" t="s">
        <v>738</v>
      </c>
      <c r="E201" s="295">
        <v>15.652557319223986</v>
      </c>
      <c r="F201" s="332">
        <f t="shared" si="10"/>
        <v>18.783068783068781</v>
      </c>
      <c r="G201" s="286" t="s">
        <v>189</v>
      </c>
      <c r="H201" s="287" t="s">
        <v>189</v>
      </c>
      <c r="I201" s="282" t="s">
        <v>32</v>
      </c>
      <c r="J201" s="282" t="s">
        <v>33</v>
      </c>
      <c r="K201" s="282">
        <v>84039090</v>
      </c>
      <c r="L201" s="282" t="s">
        <v>34</v>
      </c>
      <c r="M201" s="345"/>
      <c r="N201" s="346"/>
      <c r="O201" s="346"/>
      <c r="P201" s="346"/>
      <c r="Q201" s="282">
        <f>R201*1.15</f>
        <v>0.184</v>
      </c>
      <c r="R201" s="99">
        <v>0.16</v>
      </c>
      <c r="S201" s="346"/>
      <c r="T201" s="346"/>
      <c r="U201" s="344"/>
      <c r="V201" s="282" t="s">
        <v>667</v>
      </c>
      <c r="W201" s="301" t="s">
        <v>471</v>
      </c>
      <c r="X201" s="291">
        <v>45323</v>
      </c>
      <c r="Y201" s="343" t="s">
        <v>581</v>
      </c>
      <c r="Z201" s="343">
        <v>1</v>
      </c>
      <c r="AA201" s="342">
        <v>1</v>
      </c>
      <c r="AB201" s="347" t="s">
        <v>38</v>
      </c>
      <c r="AC201" s="293" t="s">
        <v>806</v>
      </c>
    </row>
    <row r="202" spans="1:29" x14ac:dyDescent="0.25">
      <c r="A202" s="289" t="s">
        <v>816</v>
      </c>
      <c r="B202" s="302" t="s">
        <v>837</v>
      </c>
      <c r="C202" s="286" t="s">
        <v>838</v>
      </c>
      <c r="D202" s="446" t="s">
        <v>877</v>
      </c>
      <c r="E202" s="295">
        <v>35.05291005291005</v>
      </c>
      <c r="F202" s="332">
        <f t="shared" si="10"/>
        <v>42.063492063492056</v>
      </c>
      <c r="G202" s="333" t="s">
        <v>189</v>
      </c>
      <c r="H202" s="334" t="s">
        <v>189</v>
      </c>
      <c r="I202" s="301" t="s">
        <v>32</v>
      </c>
      <c r="J202" s="301" t="s">
        <v>33</v>
      </c>
      <c r="K202" s="301">
        <v>84039090</v>
      </c>
      <c r="L202" s="301" t="s">
        <v>34</v>
      </c>
      <c r="M202" s="345"/>
      <c r="N202" s="346"/>
      <c r="O202" s="346"/>
      <c r="P202" s="346"/>
      <c r="Q202" s="281"/>
      <c r="S202" s="345"/>
      <c r="T202" s="345"/>
      <c r="V202" s="282" t="s">
        <v>837</v>
      </c>
      <c r="W202" s="301" t="s">
        <v>471</v>
      </c>
      <c r="X202" s="337">
        <v>45323</v>
      </c>
      <c r="Y202" s="338" t="s">
        <v>581</v>
      </c>
      <c r="Z202" s="304">
        <v>1</v>
      </c>
      <c r="AA202" s="301">
        <v>1</v>
      </c>
      <c r="AB202" s="301" t="s">
        <v>38</v>
      </c>
      <c r="AC202" s="293" t="s">
        <v>806</v>
      </c>
    </row>
    <row r="203" spans="1:29" s="330" customFormat="1" x14ac:dyDescent="0.25">
      <c r="A203" s="304" t="s">
        <v>472</v>
      </c>
      <c r="B203" s="301">
        <v>801107</v>
      </c>
      <c r="C203" s="568" t="s">
        <v>473</v>
      </c>
      <c r="D203" s="330" t="s">
        <v>474</v>
      </c>
      <c r="E203" s="295">
        <v>502.86596119929453</v>
      </c>
      <c r="F203" s="332">
        <f t="shared" si="10"/>
        <v>603.43915343915342</v>
      </c>
      <c r="G203" s="348" t="s">
        <v>475</v>
      </c>
      <c r="H203" s="349">
        <v>1.35</v>
      </c>
      <c r="I203" s="301" t="s">
        <v>32</v>
      </c>
      <c r="J203" s="301" t="s">
        <v>33</v>
      </c>
      <c r="K203" s="301">
        <v>84039090</v>
      </c>
      <c r="L203" s="301" t="s">
        <v>34</v>
      </c>
      <c r="M203" s="335"/>
      <c r="N203" s="335"/>
      <c r="O203" s="335"/>
      <c r="P203" s="335"/>
      <c r="Q203" s="304">
        <f t="shared" si="9"/>
        <v>10.142999999999999</v>
      </c>
      <c r="R203" s="301">
        <v>8.82</v>
      </c>
      <c r="S203" s="336"/>
      <c r="T203" s="336"/>
      <c r="U203" s="336"/>
      <c r="V203" s="301">
        <v>801107</v>
      </c>
      <c r="W203" s="301" t="s">
        <v>471</v>
      </c>
      <c r="X203" s="291">
        <v>45323</v>
      </c>
      <c r="Y203" s="343" t="s">
        <v>581</v>
      </c>
      <c r="Z203" s="343">
        <v>1</v>
      </c>
      <c r="AA203" s="342">
        <v>1</v>
      </c>
      <c r="AB203" s="347" t="s">
        <v>38</v>
      </c>
      <c r="AC203" s="329" t="s">
        <v>806</v>
      </c>
    </row>
    <row r="204" spans="1:29" s="330" customFormat="1" x14ac:dyDescent="0.25">
      <c r="A204" s="304" t="s">
        <v>987</v>
      </c>
      <c r="B204" s="301" t="s">
        <v>988</v>
      </c>
      <c r="C204" s="568" t="s">
        <v>989</v>
      </c>
      <c r="D204" s="330" t="s">
        <v>990</v>
      </c>
      <c r="E204" s="295">
        <v>28.496472663139329</v>
      </c>
      <c r="F204" s="332">
        <f t="shared" si="10"/>
        <v>34.195767195767196</v>
      </c>
      <c r="G204" s="333" t="s">
        <v>189</v>
      </c>
      <c r="H204" s="334" t="s">
        <v>189</v>
      </c>
      <c r="I204" s="301" t="s">
        <v>32</v>
      </c>
      <c r="J204" s="301" t="s">
        <v>33</v>
      </c>
      <c r="K204" s="301">
        <v>84039090</v>
      </c>
      <c r="L204" s="301" t="s">
        <v>34</v>
      </c>
      <c r="M204" s="335"/>
      <c r="N204" s="335"/>
      <c r="O204" s="335"/>
      <c r="P204" s="335"/>
      <c r="Q204" s="304"/>
      <c r="R204" s="301"/>
      <c r="S204" s="336"/>
      <c r="T204" s="336"/>
      <c r="U204" s="336"/>
      <c r="V204" s="301" t="s">
        <v>988</v>
      </c>
      <c r="W204" s="301" t="s">
        <v>471</v>
      </c>
      <c r="X204" s="291">
        <v>45323</v>
      </c>
      <c r="Y204" s="343" t="s">
        <v>581</v>
      </c>
      <c r="Z204" s="343">
        <v>1</v>
      </c>
      <c r="AA204" s="342">
        <v>1</v>
      </c>
      <c r="AB204" s="347" t="s">
        <v>38</v>
      </c>
      <c r="AC204" s="329" t="s">
        <v>806</v>
      </c>
    </row>
    <row r="205" spans="1:29" s="330" customFormat="1" x14ac:dyDescent="0.3">
      <c r="A205" s="304" t="s">
        <v>533</v>
      </c>
      <c r="B205" s="301">
        <v>801127</v>
      </c>
      <c r="C205" s="571">
        <v>8595183390007</v>
      </c>
      <c r="D205" s="445" t="s">
        <v>534</v>
      </c>
      <c r="E205" s="295">
        <v>473.71252204585534</v>
      </c>
      <c r="F205" s="332">
        <f t="shared" si="10"/>
        <v>568.45502645502643</v>
      </c>
      <c r="G205" s="333" t="s">
        <v>189</v>
      </c>
      <c r="H205" s="334" t="s">
        <v>189</v>
      </c>
      <c r="I205" s="301" t="s">
        <v>32</v>
      </c>
      <c r="J205" s="301" t="s">
        <v>33</v>
      </c>
      <c r="K205" s="301">
        <v>84039090</v>
      </c>
      <c r="L205" s="301" t="s">
        <v>34</v>
      </c>
      <c r="M205" s="335"/>
      <c r="N205" s="335"/>
      <c r="O205" s="335"/>
      <c r="P205" s="335"/>
      <c r="Q205" s="304">
        <f t="shared" si="9"/>
        <v>0.89699999999999991</v>
      </c>
      <c r="R205" s="301">
        <v>0.78</v>
      </c>
      <c r="S205" s="336"/>
      <c r="T205" s="336"/>
      <c r="U205" s="336"/>
      <c r="V205" s="301">
        <v>801127</v>
      </c>
      <c r="W205" s="301" t="s">
        <v>471</v>
      </c>
      <c r="X205" s="337">
        <v>45323</v>
      </c>
      <c r="Y205" s="338" t="s">
        <v>581</v>
      </c>
      <c r="Z205" s="304">
        <v>1</v>
      </c>
      <c r="AA205" s="301">
        <v>1</v>
      </c>
      <c r="AB205" s="301" t="s">
        <v>38</v>
      </c>
      <c r="AC205" s="329" t="s">
        <v>806</v>
      </c>
    </row>
    <row r="206" spans="1:29" s="330" customFormat="1" x14ac:dyDescent="0.3">
      <c r="A206" s="304" t="s">
        <v>476</v>
      </c>
      <c r="B206" s="301">
        <v>801108</v>
      </c>
      <c r="C206" s="568" t="s">
        <v>477</v>
      </c>
      <c r="D206" s="330" t="s">
        <v>478</v>
      </c>
      <c r="E206" s="295">
        <v>268.2671957671958</v>
      </c>
      <c r="F206" s="332">
        <f t="shared" si="10"/>
        <v>321.92063492063494</v>
      </c>
      <c r="G206" s="333" t="s">
        <v>189</v>
      </c>
      <c r="H206" s="334" t="s">
        <v>189</v>
      </c>
      <c r="I206" s="301" t="s">
        <v>32</v>
      </c>
      <c r="J206" s="301" t="s">
        <v>33</v>
      </c>
      <c r="K206" s="301">
        <v>84039090</v>
      </c>
      <c r="L206" s="301" t="s">
        <v>34</v>
      </c>
      <c r="M206" s="335"/>
      <c r="N206" s="335"/>
      <c r="O206" s="335"/>
      <c r="P206" s="335"/>
      <c r="Q206" s="304">
        <f t="shared" si="9"/>
        <v>0.42549999999999999</v>
      </c>
      <c r="R206" s="301">
        <v>0.37</v>
      </c>
      <c r="S206" s="336"/>
      <c r="T206" s="336"/>
      <c r="U206" s="336"/>
      <c r="V206" s="301">
        <v>801108</v>
      </c>
      <c r="W206" s="301" t="s">
        <v>471</v>
      </c>
      <c r="X206" s="337">
        <v>45323</v>
      </c>
      <c r="Y206" s="338" t="s">
        <v>581</v>
      </c>
      <c r="Z206" s="304">
        <v>1</v>
      </c>
      <c r="AA206" s="301">
        <v>1</v>
      </c>
      <c r="AB206" s="301" t="s">
        <v>38</v>
      </c>
      <c r="AC206" s="329" t="s">
        <v>806</v>
      </c>
    </row>
    <row r="207" spans="1:29" s="330" customFormat="1" x14ac:dyDescent="0.3">
      <c r="A207" s="304" t="s">
        <v>479</v>
      </c>
      <c r="B207" s="301">
        <v>801109</v>
      </c>
      <c r="C207" s="568" t="s">
        <v>480</v>
      </c>
      <c r="D207" s="330" t="s">
        <v>481</v>
      </c>
      <c r="E207" s="295">
        <v>151.47707231040565</v>
      </c>
      <c r="F207" s="332">
        <f t="shared" si="10"/>
        <v>181.77248677248676</v>
      </c>
      <c r="G207" s="333" t="s">
        <v>189</v>
      </c>
      <c r="H207" s="334" t="s">
        <v>189</v>
      </c>
      <c r="I207" s="301" t="s">
        <v>32</v>
      </c>
      <c r="J207" s="301" t="s">
        <v>33</v>
      </c>
      <c r="K207" s="301">
        <v>84039090</v>
      </c>
      <c r="L207" s="301" t="s">
        <v>34</v>
      </c>
      <c r="M207" s="335"/>
      <c r="N207" s="335"/>
      <c r="O207" s="335"/>
      <c r="P207" s="335"/>
      <c r="Q207" s="304">
        <f t="shared" si="9"/>
        <v>0.28749999999999998</v>
      </c>
      <c r="R207" s="301">
        <v>0.25</v>
      </c>
      <c r="S207" s="336"/>
      <c r="T207" s="336"/>
      <c r="U207" s="336"/>
      <c r="V207" s="301">
        <v>801109</v>
      </c>
      <c r="W207" s="301" t="s">
        <v>471</v>
      </c>
      <c r="X207" s="337">
        <v>45323</v>
      </c>
      <c r="Y207" s="338" t="s">
        <v>581</v>
      </c>
      <c r="Z207" s="304">
        <v>1</v>
      </c>
      <c r="AA207" s="301">
        <v>1</v>
      </c>
      <c r="AB207" s="301" t="s">
        <v>38</v>
      </c>
      <c r="AC207" s="329" t="s">
        <v>806</v>
      </c>
    </row>
    <row r="208" spans="1:29" s="280" customFormat="1" x14ac:dyDescent="0.25">
      <c r="A208" s="281" t="s">
        <v>705</v>
      </c>
      <c r="B208" s="282" t="s">
        <v>706</v>
      </c>
      <c r="C208" s="569" t="s">
        <v>707</v>
      </c>
      <c r="D208" s="280" t="s">
        <v>767</v>
      </c>
      <c r="E208" s="295">
        <v>17.81746031746032</v>
      </c>
      <c r="F208" s="332">
        <f t="shared" si="10"/>
        <v>21.380952380952383</v>
      </c>
      <c r="G208" s="286" t="s">
        <v>189</v>
      </c>
      <c r="H208" s="287" t="s">
        <v>189</v>
      </c>
      <c r="I208" s="282" t="s">
        <v>32</v>
      </c>
      <c r="J208" s="282" t="s">
        <v>33</v>
      </c>
      <c r="K208" s="282">
        <v>84039090</v>
      </c>
      <c r="L208" s="282" t="s">
        <v>34</v>
      </c>
      <c r="M208" s="288"/>
      <c r="N208" s="283"/>
      <c r="O208" s="283"/>
      <c r="P208" s="283"/>
      <c r="Q208" s="282">
        <f>R208*1.15</f>
        <v>2.2999999999999998</v>
      </c>
      <c r="R208" s="289">
        <v>2</v>
      </c>
      <c r="S208" s="283"/>
      <c r="T208" s="283"/>
      <c r="U208" s="290"/>
      <c r="V208" s="282" t="s">
        <v>706</v>
      </c>
      <c r="W208" s="301" t="s">
        <v>471</v>
      </c>
      <c r="X208" s="291">
        <v>45323</v>
      </c>
      <c r="Y208" s="291" t="s">
        <v>581</v>
      </c>
      <c r="Z208" s="281">
        <v>1</v>
      </c>
      <c r="AA208" s="282">
        <v>1</v>
      </c>
      <c r="AB208" s="292" t="s">
        <v>38</v>
      </c>
      <c r="AC208" s="293" t="s">
        <v>806</v>
      </c>
    </row>
    <row r="209" spans="1:29" s="330" customFormat="1" x14ac:dyDescent="0.3">
      <c r="A209" s="304" t="s">
        <v>672</v>
      </c>
      <c r="B209" s="301">
        <v>801167</v>
      </c>
      <c r="C209" s="568" t="s">
        <v>673</v>
      </c>
      <c r="D209" s="330" t="s">
        <v>764</v>
      </c>
      <c r="E209" s="295">
        <v>251.43298059964727</v>
      </c>
      <c r="F209" s="332">
        <f t="shared" si="10"/>
        <v>301.71957671957671</v>
      </c>
      <c r="G209" s="333" t="s">
        <v>189</v>
      </c>
      <c r="H209" s="334" t="s">
        <v>189</v>
      </c>
      <c r="I209" s="301" t="s">
        <v>32</v>
      </c>
      <c r="J209" s="301" t="s">
        <v>33</v>
      </c>
      <c r="K209" s="301">
        <v>84039090</v>
      </c>
      <c r="L209" s="301" t="s">
        <v>34</v>
      </c>
      <c r="M209" s="335"/>
      <c r="N209" s="335"/>
      <c r="O209" s="335"/>
      <c r="P209" s="335"/>
      <c r="Q209" s="304">
        <f t="shared" si="9"/>
        <v>1.8399999999999999</v>
      </c>
      <c r="R209" s="301">
        <v>1.6</v>
      </c>
      <c r="S209" s="336"/>
      <c r="T209" s="336"/>
      <c r="U209" s="336"/>
      <c r="V209" s="301">
        <v>801167</v>
      </c>
      <c r="W209" s="301" t="s">
        <v>471</v>
      </c>
      <c r="X209" s="337">
        <v>45323</v>
      </c>
      <c r="Y209" s="338" t="s">
        <v>581</v>
      </c>
      <c r="Z209" s="304">
        <v>1</v>
      </c>
      <c r="AA209" s="301">
        <v>1</v>
      </c>
      <c r="AB209" s="301" t="s">
        <v>38</v>
      </c>
      <c r="AC209" s="329" t="s">
        <v>806</v>
      </c>
    </row>
    <row r="210" spans="1:29" s="330" customFormat="1" x14ac:dyDescent="0.25">
      <c r="A210" s="304" t="s">
        <v>807</v>
      </c>
      <c r="B210" s="441" t="s">
        <v>808</v>
      </c>
      <c r="C210" s="333" t="s">
        <v>809</v>
      </c>
      <c r="D210" s="447" t="s">
        <v>810</v>
      </c>
      <c r="E210" s="295">
        <v>53.439153439153436</v>
      </c>
      <c r="F210" s="332">
        <f t="shared" si="10"/>
        <v>64.126984126984127</v>
      </c>
      <c r="G210" s="333" t="s">
        <v>189</v>
      </c>
      <c r="H210" s="334" t="s">
        <v>189</v>
      </c>
      <c r="I210" s="301" t="s">
        <v>32</v>
      </c>
      <c r="J210" s="301" t="s">
        <v>33</v>
      </c>
      <c r="K210" s="301">
        <v>84039090</v>
      </c>
      <c r="L210" s="301" t="s">
        <v>34</v>
      </c>
      <c r="M210" s="335"/>
      <c r="N210" s="335"/>
      <c r="O210" s="335"/>
      <c r="P210" s="335"/>
      <c r="Q210" s="304"/>
      <c r="R210" s="301"/>
      <c r="S210" s="336"/>
      <c r="T210" s="336"/>
      <c r="U210" s="336"/>
      <c r="V210" s="301" t="s">
        <v>808</v>
      </c>
      <c r="W210" s="301" t="s">
        <v>471</v>
      </c>
      <c r="X210" s="337">
        <v>45323</v>
      </c>
      <c r="Y210" s="338" t="s">
        <v>581</v>
      </c>
      <c r="Z210" s="304">
        <v>1</v>
      </c>
      <c r="AA210" s="301">
        <v>1</v>
      </c>
      <c r="AB210" s="301" t="s">
        <v>38</v>
      </c>
      <c r="AC210" s="293" t="s">
        <v>806</v>
      </c>
    </row>
    <row r="211" spans="1:29" s="330" customFormat="1" x14ac:dyDescent="0.25">
      <c r="A211" s="304" t="s">
        <v>811</v>
      </c>
      <c r="B211" s="441" t="s">
        <v>812</v>
      </c>
      <c r="C211" s="333" t="s">
        <v>813</v>
      </c>
      <c r="D211" s="447" t="s">
        <v>814</v>
      </c>
      <c r="E211" s="295">
        <v>21.353615520282187</v>
      </c>
      <c r="F211" s="332">
        <f t="shared" si="10"/>
        <v>25.624338624338623</v>
      </c>
      <c r="G211" s="333" t="s">
        <v>189</v>
      </c>
      <c r="H211" s="334" t="s">
        <v>189</v>
      </c>
      <c r="I211" s="301" t="s">
        <v>32</v>
      </c>
      <c r="J211" s="301" t="s">
        <v>33</v>
      </c>
      <c r="K211" s="301">
        <v>84039090</v>
      </c>
      <c r="L211" s="301" t="s">
        <v>34</v>
      </c>
      <c r="M211" s="335"/>
      <c r="N211" s="335"/>
      <c r="O211" s="335"/>
      <c r="P211" s="335"/>
      <c r="Q211" s="304"/>
      <c r="R211" s="301"/>
      <c r="S211" s="336"/>
      <c r="T211" s="336"/>
      <c r="U211" s="336"/>
      <c r="V211" s="301" t="s">
        <v>812</v>
      </c>
      <c r="W211" s="301" t="s">
        <v>471</v>
      </c>
      <c r="X211" s="291">
        <v>45323</v>
      </c>
      <c r="Y211" s="343" t="s">
        <v>581</v>
      </c>
      <c r="Z211" s="343">
        <v>1</v>
      </c>
      <c r="AA211" s="342">
        <v>1</v>
      </c>
      <c r="AB211" s="347" t="s">
        <v>38</v>
      </c>
      <c r="AC211" s="293" t="s">
        <v>806</v>
      </c>
    </row>
    <row r="212" spans="1:29" s="330" customFormat="1" x14ac:dyDescent="0.3">
      <c r="A212" s="304" t="s">
        <v>674</v>
      </c>
      <c r="B212" s="301" t="s">
        <v>675</v>
      </c>
      <c r="C212" s="568" t="s">
        <v>676</v>
      </c>
      <c r="D212" s="330" t="s">
        <v>765</v>
      </c>
      <c r="E212" s="295">
        <v>97.55291005291005</v>
      </c>
      <c r="F212" s="332">
        <f t="shared" si="10"/>
        <v>117.06349206349205</v>
      </c>
      <c r="G212" s="333" t="s">
        <v>189</v>
      </c>
      <c r="H212" s="334" t="s">
        <v>189</v>
      </c>
      <c r="I212" s="301" t="s">
        <v>32</v>
      </c>
      <c r="J212" s="301" t="s">
        <v>33</v>
      </c>
      <c r="K212" s="301">
        <v>84039090</v>
      </c>
      <c r="L212" s="301" t="s">
        <v>34</v>
      </c>
      <c r="M212" s="335"/>
      <c r="N212" s="335"/>
      <c r="O212" s="335"/>
      <c r="P212" s="335"/>
      <c r="Q212" s="304">
        <f t="shared" si="9"/>
        <v>0.57499999999999996</v>
      </c>
      <c r="R212" s="301">
        <v>0.5</v>
      </c>
      <c r="S212" s="336"/>
      <c r="T212" s="336"/>
      <c r="U212" s="336"/>
      <c r="V212" s="301" t="s">
        <v>675</v>
      </c>
      <c r="W212" s="301" t="s">
        <v>471</v>
      </c>
      <c r="X212" s="337">
        <v>45323</v>
      </c>
      <c r="Y212" s="338" t="s">
        <v>581</v>
      </c>
      <c r="Z212" s="304">
        <v>1</v>
      </c>
      <c r="AA212" s="301">
        <v>1</v>
      </c>
      <c r="AB212" s="301" t="s">
        <v>38</v>
      </c>
      <c r="AC212" s="329" t="s">
        <v>806</v>
      </c>
    </row>
    <row r="213" spans="1:29" s="280" customFormat="1" x14ac:dyDescent="0.25">
      <c r="A213" s="281" t="s">
        <v>281</v>
      </c>
      <c r="B213" s="282">
        <v>801035</v>
      </c>
      <c r="C213" s="569">
        <v>3226788776</v>
      </c>
      <c r="D213" s="280" t="s">
        <v>797</v>
      </c>
      <c r="E213" s="295">
        <v>59.964726631393297</v>
      </c>
      <c r="F213" s="332">
        <f t="shared" si="10"/>
        <v>71.957671957671948</v>
      </c>
      <c r="G213" s="286" t="s">
        <v>189</v>
      </c>
      <c r="H213" s="287" t="s">
        <v>189</v>
      </c>
      <c r="I213" s="282" t="s">
        <v>32</v>
      </c>
      <c r="J213" s="282" t="s">
        <v>33</v>
      </c>
      <c r="K213" s="282">
        <v>84039090</v>
      </c>
      <c r="L213" s="282" t="s">
        <v>34</v>
      </c>
      <c r="M213" s="288"/>
      <c r="N213" s="283"/>
      <c r="O213" s="283"/>
      <c r="P213" s="283"/>
      <c r="Q213" s="282">
        <f>R213*1.15</f>
        <v>0.11499999999999999</v>
      </c>
      <c r="R213" s="289">
        <v>0.1</v>
      </c>
      <c r="S213" s="283"/>
      <c r="T213" s="283"/>
      <c r="U213" s="290"/>
      <c r="V213" s="282">
        <v>801035</v>
      </c>
      <c r="W213" s="301" t="s">
        <v>471</v>
      </c>
      <c r="X213" s="291">
        <v>45323</v>
      </c>
      <c r="Y213" s="291" t="s">
        <v>581</v>
      </c>
      <c r="Z213" s="281">
        <v>1</v>
      </c>
      <c r="AA213" s="282">
        <v>1</v>
      </c>
      <c r="AB213" s="292" t="s">
        <v>38</v>
      </c>
      <c r="AC213" s="293" t="s">
        <v>806</v>
      </c>
    </row>
    <row r="214" spans="1:29" s="280" customFormat="1" x14ac:dyDescent="0.25">
      <c r="A214" s="294" t="s">
        <v>1012</v>
      </c>
      <c r="B214" s="302" t="s">
        <v>1013</v>
      </c>
      <c r="C214" s="286" t="s">
        <v>1015</v>
      </c>
      <c r="D214" s="446" t="s">
        <v>1014</v>
      </c>
      <c r="E214" s="295">
        <v>213.28</v>
      </c>
      <c r="F214" s="332">
        <f t="shared" si="10"/>
        <v>255.93599999999998</v>
      </c>
      <c r="G214" s="286" t="s">
        <v>189</v>
      </c>
      <c r="H214" s="287" t="s">
        <v>189</v>
      </c>
      <c r="I214" s="301" t="s">
        <v>32</v>
      </c>
      <c r="J214" s="301" t="s">
        <v>33</v>
      </c>
      <c r="K214" s="301">
        <v>84039090</v>
      </c>
      <c r="L214" s="301" t="s">
        <v>34</v>
      </c>
      <c r="M214" s="288"/>
      <c r="N214" s="283"/>
      <c r="O214" s="283"/>
      <c r="P214" s="283"/>
      <c r="Q214" s="282">
        <f t="shared" ref="Q214:Q216" si="11">R214*1.15</f>
        <v>1.6099999999999999</v>
      </c>
      <c r="R214" s="289">
        <v>1.4</v>
      </c>
      <c r="S214" s="288"/>
      <c r="T214" s="288"/>
      <c r="V214" s="302" t="str">
        <f>B214</f>
        <v>801261</v>
      </c>
      <c r="W214" s="301" t="s">
        <v>471</v>
      </c>
      <c r="X214" s="337">
        <v>45323</v>
      </c>
      <c r="Y214" s="291"/>
      <c r="Z214" s="304">
        <v>1</v>
      </c>
      <c r="AA214" s="301">
        <v>1</v>
      </c>
      <c r="AB214" s="301" t="s">
        <v>38</v>
      </c>
      <c r="AC214" s="293" t="s">
        <v>806</v>
      </c>
    </row>
    <row r="215" spans="1:29" s="280" customFormat="1" x14ac:dyDescent="0.25">
      <c r="A215" s="281" t="s">
        <v>1008</v>
      </c>
      <c r="B215" s="302" t="s">
        <v>1009</v>
      </c>
      <c r="C215" s="286" t="s">
        <v>1010</v>
      </c>
      <c r="D215" s="446" t="s">
        <v>1011</v>
      </c>
      <c r="E215" s="295">
        <v>408.12</v>
      </c>
      <c r="F215" s="285">
        <f t="shared" si="10"/>
        <v>489.74399999999997</v>
      </c>
      <c r="G215" s="286" t="s">
        <v>189</v>
      </c>
      <c r="H215" s="287" t="s">
        <v>189</v>
      </c>
      <c r="I215" s="282" t="s">
        <v>32</v>
      </c>
      <c r="J215" s="282" t="s">
        <v>33</v>
      </c>
      <c r="K215" s="282">
        <v>84039090</v>
      </c>
      <c r="L215" s="301" t="s">
        <v>34</v>
      </c>
      <c r="M215" s="288"/>
      <c r="N215" s="283"/>
      <c r="O215" s="283"/>
      <c r="P215" s="283"/>
      <c r="Q215" s="282">
        <f t="shared" si="11"/>
        <v>1.1499999999999999</v>
      </c>
      <c r="R215" s="289">
        <v>1</v>
      </c>
      <c r="S215" s="283"/>
      <c r="T215" s="283"/>
      <c r="U215" s="290"/>
      <c r="V215" s="302" t="str">
        <f t="shared" ref="V215:V216" si="12">B215</f>
        <v>801253</v>
      </c>
      <c r="W215" s="301" t="s">
        <v>471</v>
      </c>
      <c r="X215" s="291">
        <v>45323</v>
      </c>
      <c r="Y215" s="291"/>
      <c r="Z215" s="343">
        <v>1</v>
      </c>
      <c r="AA215" s="342">
        <v>1</v>
      </c>
      <c r="AB215" s="347" t="s">
        <v>38</v>
      </c>
      <c r="AC215" s="293" t="s">
        <v>806</v>
      </c>
    </row>
    <row r="216" spans="1:29" s="280" customFormat="1" x14ac:dyDescent="0.25">
      <c r="A216" s="294" t="s">
        <v>1016</v>
      </c>
      <c r="B216" s="302" t="s">
        <v>1017</v>
      </c>
      <c r="C216" s="286" t="s">
        <v>1019</v>
      </c>
      <c r="D216" s="446" t="s">
        <v>1018</v>
      </c>
      <c r="E216" s="295">
        <v>93</v>
      </c>
      <c r="F216" s="285">
        <f t="shared" si="10"/>
        <v>111.6</v>
      </c>
      <c r="G216" s="286" t="s">
        <v>189</v>
      </c>
      <c r="H216" s="287" t="s">
        <v>189</v>
      </c>
      <c r="I216" s="301" t="s">
        <v>32</v>
      </c>
      <c r="J216" s="301" t="s">
        <v>33</v>
      </c>
      <c r="K216" s="301">
        <v>84039090</v>
      </c>
      <c r="L216" s="282" t="s">
        <v>34</v>
      </c>
      <c r="M216" s="288"/>
      <c r="N216" s="283"/>
      <c r="O216" s="283"/>
      <c r="P216" s="283"/>
      <c r="Q216" s="282">
        <f t="shared" si="11"/>
        <v>1.1499999999999999</v>
      </c>
      <c r="R216" s="289">
        <v>1</v>
      </c>
      <c r="S216" s="283"/>
      <c r="T216" s="283"/>
      <c r="U216" s="290"/>
      <c r="V216" s="302" t="str">
        <f t="shared" si="12"/>
        <v>801254</v>
      </c>
      <c r="W216" s="301" t="s">
        <v>471</v>
      </c>
      <c r="X216" s="337">
        <v>45323</v>
      </c>
      <c r="Y216" s="291"/>
      <c r="Z216" s="304">
        <v>1</v>
      </c>
      <c r="AA216" s="301">
        <v>1</v>
      </c>
      <c r="AB216" s="301" t="s">
        <v>38</v>
      </c>
      <c r="AC216" s="329" t="s">
        <v>806</v>
      </c>
    </row>
    <row r="217" spans="1:29" s="330" customFormat="1" x14ac:dyDescent="0.25">
      <c r="A217" s="304" t="s">
        <v>638</v>
      </c>
      <c r="B217" s="301">
        <v>801192</v>
      </c>
      <c r="C217" s="572">
        <v>8595183390793</v>
      </c>
      <c r="D217" s="330" t="s">
        <v>644</v>
      </c>
      <c r="E217" s="295">
        <v>57.936507936507937</v>
      </c>
      <c r="F217" s="332">
        <f t="shared" si="10"/>
        <v>69.523809523809518</v>
      </c>
      <c r="G217" s="333" t="s">
        <v>189</v>
      </c>
      <c r="H217" s="334" t="s">
        <v>189</v>
      </c>
      <c r="I217" s="301" t="s">
        <v>32</v>
      </c>
      <c r="J217" s="301" t="s">
        <v>33</v>
      </c>
      <c r="K217" s="301">
        <v>84039090</v>
      </c>
      <c r="L217" s="301" t="s">
        <v>34</v>
      </c>
      <c r="M217" s="335"/>
      <c r="N217" s="335"/>
      <c r="O217" s="335"/>
      <c r="P217" s="335"/>
      <c r="Q217" s="304">
        <f t="shared" si="9"/>
        <v>9.1999999999999998E-2</v>
      </c>
      <c r="R217" s="301">
        <v>0.08</v>
      </c>
      <c r="S217" s="336"/>
      <c r="T217" s="336"/>
      <c r="U217" s="336"/>
      <c r="V217" s="301">
        <v>801192</v>
      </c>
      <c r="W217" s="301" t="s">
        <v>471</v>
      </c>
      <c r="X217" s="337">
        <v>45323</v>
      </c>
      <c r="Y217" s="338" t="s">
        <v>581</v>
      </c>
      <c r="Z217" s="281">
        <v>1</v>
      </c>
      <c r="AA217" s="282">
        <v>1</v>
      </c>
      <c r="AB217" s="292" t="s">
        <v>38</v>
      </c>
      <c r="AC217" s="293" t="s">
        <v>806</v>
      </c>
    </row>
    <row r="218" spans="1:29" s="330" customFormat="1" x14ac:dyDescent="0.25">
      <c r="A218" s="304" t="s">
        <v>639</v>
      </c>
      <c r="B218" s="301">
        <v>801193</v>
      </c>
      <c r="C218" s="568">
        <v>1377191472</v>
      </c>
      <c r="D218" s="330" t="s">
        <v>643</v>
      </c>
      <c r="E218" s="295">
        <v>112.96296296296296</v>
      </c>
      <c r="F218" s="332">
        <f t="shared" si="10"/>
        <v>135.55555555555554</v>
      </c>
      <c r="G218" s="333" t="s">
        <v>189</v>
      </c>
      <c r="H218" s="334" t="s">
        <v>189</v>
      </c>
      <c r="I218" s="301" t="s">
        <v>32</v>
      </c>
      <c r="J218" s="301" t="s">
        <v>33</v>
      </c>
      <c r="K218" s="301">
        <v>84039090</v>
      </c>
      <c r="L218" s="301" t="s">
        <v>34</v>
      </c>
      <c r="M218" s="335"/>
      <c r="N218" s="335"/>
      <c r="O218" s="335"/>
      <c r="P218" s="335"/>
      <c r="Q218" s="304">
        <f t="shared" si="9"/>
        <v>0.13799999999999998</v>
      </c>
      <c r="R218" s="301">
        <v>0.12</v>
      </c>
      <c r="S218" s="336"/>
      <c r="T218" s="336"/>
      <c r="U218" s="336"/>
      <c r="V218" s="301">
        <v>801193</v>
      </c>
      <c r="W218" s="301" t="s">
        <v>471</v>
      </c>
      <c r="X218" s="337">
        <v>45323</v>
      </c>
      <c r="Y218" s="338" t="s">
        <v>581</v>
      </c>
      <c r="Z218" s="304">
        <v>1</v>
      </c>
      <c r="AA218" s="301">
        <v>1</v>
      </c>
      <c r="AB218" s="301" t="s">
        <v>38</v>
      </c>
      <c r="AC218" s="293" t="s">
        <v>806</v>
      </c>
    </row>
    <row r="219" spans="1:29" s="330" customFormat="1" x14ac:dyDescent="0.3">
      <c r="A219" s="442" t="s">
        <v>640</v>
      </c>
      <c r="B219" s="301" t="s">
        <v>641</v>
      </c>
      <c r="C219" s="568" t="s">
        <v>642</v>
      </c>
      <c r="D219" s="444" t="s">
        <v>645</v>
      </c>
      <c r="E219" s="295">
        <v>253.25396825396825</v>
      </c>
      <c r="F219" s="332">
        <f t="shared" si="10"/>
        <v>303.90476190476187</v>
      </c>
      <c r="G219" s="333" t="s">
        <v>189</v>
      </c>
      <c r="H219" s="334" t="s">
        <v>189</v>
      </c>
      <c r="I219" s="301" t="s">
        <v>32</v>
      </c>
      <c r="J219" s="301" t="s">
        <v>33</v>
      </c>
      <c r="K219" s="301">
        <v>84039090</v>
      </c>
      <c r="L219" s="301" t="s">
        <v>34</v>
      </c>
      <c r="M219" s="335"/>
      <c r="N219" s="335"/>
      <c r="O219" s="335"/>
      <c r="P219" s="335"/>
      <c r="Q219" s="304"/>
      <c r="R219" s="301"/>
      <c r="S219" s="336"/>
      <c r="T219" s="336"/>
      <c r="U219" s="336"/>
      <c r="V219" s="301" t="s">
        <v>641</v>
      </c>
      <c r="W219" s="301" t="s">
        <v>471</v>
      </c>
      <c r="X219" s="337">
        <v>45323</v>
      </c>
      <c r="Y219" s="338" t="s">
        <v>581</v>
      </c>
      <c r="Z219" s="304">
        <v>1</v>
      </c>
      <c r="AA219" s="301">
        <v>1</v>
      </c>
      <c r="AB219" s="301" t="s">
        <v>38</v>
      </c>
      <c r="AC219" s="329" t="s">
        <v>806</v>
      </c>
    </row>
    <row r="220" spans="1:29" s="280" customFormat="1" ht="14.4" thickBot="1" x14ac:dyDescent="0.3">
      <c r="A220" s="281" t="s">
        <v>677</v>
      </c>
      <c r="B220" s="307" t="s">
        <v>678</v>
      </c>
      <c r="C220" s="573" t="s">
        <v>679</v>
      </c>
      <c r="D220" s="393" t="s">
        <v>766</v>
      </c>
      <c r="E220" s="350">
        <v>359.95</v>
      </c>
      <c r="F220" s="332">
        <f t="shared" si="10"/>
        <v>431.94</v>
      </c>
      <c r="G220" s="286" t="s">
        <v>189</v>
      </c>
      <c r="H220" s="351" t="s">
        <v>189</v>
      </c>
      <c r="I220" s="282" t="s">
        <v>32</v>
      </c>
      <c r="J220" s="282" t="s">
        <v>33</v>
      </c>
      <c r="K220" s="282">
        <v>84039090</v>
      </c>
      <c r="L220" s="282" t="s">
        <v>34</v>
      </c>
      <c r="M220" s="283"/>
      <c r="N220" s="283"/>
      <c r="O220" s="283"/>
      <c r="P220" s="283"/>
      <c r="Q220" s="281">
        <f>R220*1.15</f>
        <v>0</v>
      </c>
      <c r="R220" s="282">
        <v>0</v>
      </c>
      <c r="S220" s="288"/>
      <c r="T220" s="288"/>
      <c r="U220" s="288"/>
      <c r="V220" s="282" t="s">
        <v>678</v>
      </c>
      <c r="W220" s="282" t="s">
        <v>471</v>
      </c>
      <c r="X220" s="291">
        <v>45323</v>
      </c>
      <c r="Y220" s="338" t="s">
        <v>581</v>
      </c>
      <c r="Z220" s="304">
        <v>1</v>
      </c>
      <c r="AA220" s="301">
        <v>1</v>
      </c>
      <c r="AB220" s="301" t="s">
        <v>38</v>
      </c>
      <c r="AC220" s="352" t="s">
        <v>806</v>
      </c>
    </row>
    <row r="221" spans="1:29" s="330" customFormat="1" ht="14.4" thickBot="1" x14ac:dyDescent="0.35">
      <c r="A221" s="315"/>
      <c r="B221" s="138"/>
      <c r="C221" s="8"/>
      <c r="D221" s="7" t="s">
        <v>855</v>
      </c>
      <c r="E221" s="353"/>
      <c r="F221" s="354"/>
      <c r="G221" s="42"/>
      <c r="H221" s="12"/>
      <c r="I221" s="8"/>
      <c r="J221" s="8"/>
      <c r="K221" s="8"/>
      <c r="L221" s="8"/>
      <c r="M221" s="13"/>
      <c r="N221" s="13"/>
      <c r="O221" s="13"/>
      <c r="P221" s="13"/>
      <c r="Q221" s="13"/>
      <c r="R221" s="13"/>
      <c r="S221" s="14"/>
      <c r="T221" s="14"/>
      <c r="U221" s="318"/>
      <c r="V221" s="8"/>
      <c r="W221" s="15"/>
      <c r="X221" s="16"/>
      <c r="Y221" s="16"/>
      <c r="Z221" s="14"/>
      <c r="AA221" s="14"/>
      <c r="AB221" s="14"/>
      <c r="AC221" s="355"/>
    </row>
    <row r="222" spans="1:29" s="330" customFormat="1" x14ac:dyDescent="0.25">
      <c r="A222" s="304" t="s">
        <v>774</v>
      </c>
      <c r="B222" s="301">
        <v>801197</v>
      </c>
      <c r="C222" s="289">
        <v>2989512756</v>
      </c>
      <c r="D222" s="460" t="s">
        <v>780</v>
      </c>
      <c r="E222" s="321">
        <v>156.68871252204585</v>
      </c>
      <c r="F222" s="332">
        <f t="shared" ref="F222:F229" si="13">E222*1.2</f>
        <v>188.02645502645501</v>
      </c>
      <c r="G222" s="333" t="s">
        <v>189</v>
      </c>
      <c r="H222" s="334" t="s">
        <v>189</v>
      </c>
      <c r="I222" s="301" t="s">
        <v>32</v>
      </c>
      <c r="J222" s="301" t="s">
        <v>33</v>
      </c>
      <c r="K222" s="301">
        <v>84039090</v>
      </c>
      <c r="L222" s="301" t="s">
        <v>34</v>
      </c>
      <c r="M222" s="335"/>
      <c r="N222" s="335"/>
      <c r="O222" s="335"/>
      <c r="P222" s="335"/>
      <c r="Q222" s="304"/>
      <c r="R222" s="301"/>
      <c r="S222" s="336"/>
      <c r="T222" s="336"/>
      <c r="U222" s="336"/>
      <c r="V222" s="301">
        <v>801197</v>
      </c>
      <c r="W222" s="320" t="s">
        <v>471</v>
      </c>
      <c r="X222" s="337">
        <v>45323</v>
      </c>
      <c r="Y222" s="338" t="s">
        <v>581</v>
      </c>
      <c r="Z222" s="304">
        <v>1</v>
      </c>
      <c r="AA222" s="301">
        <v>1</v>
      </c>
      <c r="AB222" s="301" t="s">
        <v>38</v>
      </c>
      <c r="AC222" s="352" t="s">
        <v>806</v>
      </c>
    </row>
    <row r="223" spans="1:29" s="330" customFormat="1" x14ac:dyDescent="0.25">
      <c r="A223" s="304" t="s">
        <v>775</v>
      </c>
      <c r="B223" s="301">
        <v>801198</v>
      </c>
      <c r="C223" s="289">
        <v>1767435664</v>
      </c>
      <c r="D223" s="460" t="s">
        <v>781</v>
      </c>
      <c r="E223" s="295">
        <v>196.77248677248679</v>
      </c>
      <c r="F223" s="332">
        <f t="shared" si="13"/>
        <v>236.12698412698413</v>
      </c>
      <c r="G223" s="333" t="s">
        <v>189</v>
      </c>
      <c r="H223" s="334" t="s">
        <v>189</v>
      </c>
      <c r="I223" s="301" t="s">
        <v>32</v>
      </c>
      <c r="J223" s="301" t="s">
        <v>33</v>
      </c>
      <c r="K223" s="301">
        <v>84039090</v>
      </c>
      <c r="L223" s="301" t="s">
        <v>34</v>
      </c>
      <c r="M223" s="335"/>
      <c r="N223" s="335"/>
      <c r="O223" s="335"/>
      <c r="P223" s="335"/>
      <c r="Q223" s="304"/>
      <c r="R223" s="301"/>
      <c r="S223" s="336"/>
      <c r="T223" s="336"/>
      <c r="U223" s="336"/>
      <c r="V223" s="301">
        <v>801198</v>
      </c>
      <c r="W223" s="301" t="s">
        <v>471</v>
      </c>
      <c r="X223" s="337">
        <v>45323</v>
      </c>
      <c r="Y223" s="338" t="s">
        <v>581</v>
      </c>
      <c r="Z223" s="304">
        <v>1</v>
      </c>
      <c r="AA223" s="301">
        <v>1</v>
      </c>
      <c r="AB223" s="301" t="s">
        <v>38</v>
      </c>
      <c r="AC223" s="352" t="s">
        <v>806</v>
      </c>
    </row>
    <row r="224" spans="1:29" s="330" customFormat="1" x14ac:dyDescent="0.25">
      <c r="A224" s="304" t="s">
        <v>776</v>
      </c>
      <c r="B224" s="301">
        <v>801199</v>
      </c>
      <c r="C224" s="289">
        <v>3006797754</v>
      </c>
      <c r="D224" s="460" t="s">
        <v>871</v>
      </c>
      <c r="E224" s="295">
        <v>278.76102292768962</v>
      </c>
      <c r="F224" s="332">
        <f t="shared" si="13"/>
        <v>334.51322751322755</v>
      </c>
      <c r="G224" s="333" t="s">
        <v>189</v>
      </c>
      <c r="H224" s="334" t="s">
        <v>189</v>
      </c>
      <c r="I224" s="301" t="s">
        <v>32</v>
      </c>
      <c r="J224" s="301" t="s">
        <v>33</v>
      </c>
      <c r="K224" s="301">
        <v>84039090</v>
      </c>
      <c r="L224" s="301" t="s">
        <v>34</v>
      </c>
      <c r="M224" s="335"/>
      <c r="N224" s="335"/>
      <c r="O224" s="335"/>
      <c r="P224" s="335"/>
      <c r="Q224" s="304"/>
      <c r="R224" s="301"/>
      <c r="S224" s="336"/>
      <c r="T224" s="336"/>
      <c r="U224" s="336"/>
      <c r="V224" s="301">
        <v>801199</v>
      </c>
      <c r="W224" s="301" t="s">
        <v>471</v>
      </c>
      <c r="X224" s="337">
        <v>45323</v>
      </c>
      <c r="Y224" s="338" t="s">
        <v>581</v>
      </c>
      <c r="Z224" s="304">
        <v>1</v>
      </c>
      <c r="AA224" s="301">
        <v>1</v>
      </c>
      <c r="AB224" s="301" t="s">
        <v>38</v>
      </c>
      <c r="AC224" s="352" t="s">
        <v>806</v>
      </c>
    </row>
    <row r="225" spans="1:29" s="330" customFormat="1" x14ac:dyDescent="0.25">
      <c r="A225" s="304" t="s">
        <v>777</v>
      </c>
      <c r="B225" s="301">
        <v>801200</v>
      </c>
      <c r="C225" s="289">
        <v>968017569</v>
      </c>
      <c r="D225" s="460" t="s">
        <v>872</v>
      </c>
      <c r="E225" s="295">
        <v>342.53086419753089</v>
      </c>
      <c r="F225" s="332">
        <f t="shared" si="13"/>
        <v>411.03703703703707</v>
      </c>
      <c r="G225" s="333" t="s">
        <v>189</v>
      </c>
      <c r="H225" s="334" t="s">
        <v>189</v>
      </c>
      <c r="I225" s="301" t="s">
        <v>32</v>
      </c>
      <c r="J225" s="301" t="s">
        <v>33</v>
      </c>
      <c r="K225" s="301">
        <v>84039090</v>
      </c>
      <c r="L225" s="301" t="s">
        <v>34</v>
      </c>
      <c r="M225" s="335"/>
      <c r="N225" s="335"/>
      <c r="O225" s="335"/>
      <c r="P225" s="335"/>
      <c r="Q225" s="304"/>
      <c r="R225" s="301"/>
      <c r="S225" s="336"/>
      <c r="T225" s="336"/>
      <c r="U225" s="336"/>
      <c r="V225" s="301">
        <v>801200</v>
      </c>
      <c r="W225" s="301" t="s">
        <v>471</v>
      </c>
      <c r="X225" s="337">
        <v>45323</v>
      </c>
      <c r="Y225" s="338" t="s">
        <v>581</v>
      </c>
      <c r="Z225" s="304">
        <v>1</v>
      </c>
      <c r="AA225" s="301">
        <v>1</v>
      </c>
      <c r="AB225" s="301" t="s">
        <v>38</v>
      </c>
      <c r="AC225" s="352" t="s">
        <v>806</v>
      </c>
    </row>
    <row r="226" spans="1:29" s="330" customFormat="1" x14ac:dyDescent="0.25">
      <c r="A226" s="304" t="s">
        <v>778</v>
      </c>
      <c r="B226" s="301">
        <v>801201</v>
      </c>
      <c r="C226" s="294" t="s">
        <v>787</v>
      </c>
      <c r="D226" s="460" t="s">
        <v>874</v>
      </c>
      <c r="E226" s="295">
        <v>344.35185185185185</v>
      </c>
      <c r="F226" s="332">
        <f t="shared" si="13"/>
        <v>413.22222222222223</v>
      </c>
      <c r="G226" s="333" t="s">
        <v>189</v>
      </c>
      <c r="H226" s="334" t="s">
        <v>189</v>
      </c>
      <c r="I226" s="301" t="s">
        <v>32</v>
      </c>
      <c r="J226" s="301" t="s">
        <v>33</v>
      </c>
      <c r="K226" s="301">
        <v>84039090</v>
      </c>
      <c r="L226" s="301" t="s">
        <v>34</v>
      </c>
      <c r="M226" s="335"/>
      <c r="N226" s="335"/>
      <c r="O226" s="335"/>
      <c r="P226" s="335"/>
      <c r="Q226" s="304"/>
      <c r="R226" s="301"/>
      <c r="S226" s="336"/>
      <c r="T226" s="336"/>
      <c r="U226" s="336"/>
      <c r="V226" s="301">
        <v>801201</v>
      </c>
      <c r="W226" s="301" t="s">
        <v>471</v>
      </c>
      <c r="X226" s="337">
        <v>45323</v>
      </c>
      <c r="Y226" s="338" t="s">
        <v>581</v>
      </c>
      <c r="Z226" s="304">
        <v>1</v>
      </c>
      <c r="AA226" s="301">
        <v>1</v>
      </c>
      <c r="AB226" s="301" t="s">
        <v>38</v>
      </c>
      <c r="AC226" s="352" t="s">
        <v>806</v>
      </c>
    </row>
    <row r="227" spans="1:29" s="330" customFormat="1" x14ac:dyDescent="0.3">
      <c r="A227" s="304" t="s">
        <v>779</v>
      </c>
      <c r="B227" s="301">
        <v>801202</v>
      </c>
      <c r="C227" s="340">
        <v>3520727776</v>
      </c>
      <c r="D227" s="460" t="s">
        <v>873</v>
      </c>
      <c r="E227" s="295">
        <v>426.34038800705468</v>
      </c>
      <c r="F227" s="332">
        <f t="shared" si="13"/>
        <v>511.60846560846562</v>
      </c>
      <c r="G227" s="333" t="s">
        <v>189</v>
      </c>
      <c r="H227" s="334" t="s">
        <v>189</v>
      </c>
      <c r="I227" s="301" t="s">
        <v>32</v>
      </c>
      <c r="J227" s="301" t="s">
        <v>33</v>
      </c>
      <c r="K227" s="301">
        <v>84039090</v>
      </c>
      <c r="L227" s="301" t="s">
        <v>34</v>
      </c>
      <c r="M227" s="335"/>
      <c r="N227" s="335"/>
      <c r="O227" s="335"/>
      <c r="P227" s="335"/>
      <c r="Q227" s="304"/>
      <c r="R227" s="301"/>
      <c r="S227" s="336"/>
      <c r="T227" s="336"/>
      <c r="U227" s="336"/>
      <c r="V227" s="301">
        <v>801202</v>
      </c>
      <c r="W227" s="301" t="s">
        <v>471</v>
      </c>
      <c r="X227" s="337">
        <v>45323</v>
      </c>
      <c r="Y227" s="338" t="s">
        <v>581</v>
      </c>
      <c r="Z227" s="304">
        <v>1</v>
      </c>
      <c r="AA227" s="301">
        <v>1</v>
      </c>
      <c r="AB227" s="301" t="s">
        <v>38</v>
      </c>
      <c r="AC227" s="352" t="s">
        <v>806</v>
      </c>
    </row>
    <row r="228" spans="1:29" s="330" customFormat="1" x14ac:dyDescent="0.25">
      <c r="A228" s="557" t="s">
        <v>851</v>
      </c>
      <c r="B228" s="301">
        <v>801216</v>
      </c>
      <c r="C228" s="340"/>
      <c r="D228" s="460" t="s">
        <v>853</v>
      </c>
      <c r="E228" s="295">
        <v>426.34038800705468</v>
      </c>
      <c r="F228" s="332">
        <f t="shared" si="13"/>
        <v>511.60846560846562</v>
      </c>
      <c r="G228" s="333" t="s">
        <v>189</v>
      </c>
      <c r="H228" s="334" t="s">
        <v>189</v>
      </c>
      <c r="I228" s="301" t="s">
        <v>32</v>
      </c>
      <c r="J228" s="301" t="s">
        <v>33</v>
      </c>
      <c r="K228" s="301">
        <v>84039090</v>
      </c>
      <c r="L228" s="301" t="s">
        <v>34</v>
      </c>
      <c r="M228" s="335"/>
      <c r="N228" s="335"/>
      <c r="O228" s="335"/>
      <c r="P228" s="335"/>
      <c r="Q228" s="304"/>
      <c r="R228" s="301"/>
      <c r="S228" s="336"/>
      <c r="T228" s="336"/>
      <c r="U228" s="336"/>
      <c r="V228" s="301">
        <v>801216</v>
      </c>
      <c r="W228" s="301" t="s">
        <v>471</v>
      </c>
      <c r="X228" s="337">
        <v>45323</v>
      </c>
      <c r="Y228" s="338" t="s">
        <v>581</v>
      </c>
      <c r="Z228" s="304">
        <v>1</v>
      </c>
      <c r="AA228" s="301">
        <v>1</v>
      </c>
      <c r="AB228" s="301" t="s">
        <v>38</v>
      </c>
      <c r="AC228" s="461" t="s">
        <v>806</v>
      </c>
    </row>
    <row r="229" spans="1:29" s="330" customFormat="1" ht="14.4" thickBot="1" x14ac:dyDescent="0.3">
      <c r="A229" s="558" t="s">
        <v>852</v>
      </c>
      <c r="B229" s="301">
        <v>801217</v>
      </c>
      <c r="C229" s="340"/>
      <c r="D229" s="460" t="s">
        <v>854</v>
      </c>
      <c r="E229" s="380">
        <v>357.10758377425043</v>
      </c>
      <c r="F229" s="332">
        <f t="shared" si="13"/>
        <v>428.5291005291005</v>
      </c>
      <c r="G229" s="333" t="s">
        <v>189</v>
      </c>
      <c r="H229" s="334" t="s">
        <v>189</v>
      </c>
      <c r="I229" s="301" t="s">
        <v>32</v>
      </c>
      <c r="J229" s="301" t="s">
        <v>33</v>
      </c>
      <c r="K229" s="301">
        <v>84039090</v>
      </c>
      <c r="L229" s="301" t="s">
        <v>34</v>
      </c>
      <c r="M229" s="335"/>
      <c r="N229" s="335"/>
      <c r="O229" s="335"/>
      <c r="P229" s="335"/>
      <c r="Q229" s="304"/>
      <c r="R229" s="301"/>
      <c r="S229" s="336"/>
      <c r="T229" s="336"/>
      <c r="U229" s="336"/>
      <c r="V229" s="301">
        <v>801217</v>
      </c>
      <c r="W229" s="462" t="s">
        <v>471</v>
      </c>
      <c r="X229" s="337">
        <v>45323</v>
      </c>
      <c r="Y229" s="338" t="s">
        <v>581</v>
      </c>
      <c r="Z229" s="304">
        <v>1</v>
      </c>
      <c r="AA229" s="301">
        <v>1</v>
      </c>
      <c r="AB229" s="301" t="s">
        <v>38</v>
      </c>
      <c r="AC229" s="461" t="s">
        <v>806</v>
      </c>
    </row>
    <row r="230" spans="1:29" s="357" customFormat="1" ht="14.4" thickBot="1" x14ac:dyDescent="0.35">
      <c r="A230" s="359"/>
      <c r="B230" s="212"/>
      <c r="C230" s="141"/>
      <c r="D230" s="220" t="s">
        <v>869</v>
      </c>
      <c r="E230" s="360"/>
      <c r="F230" s="361"/>
      <c r="G230" s="66"/>
      <c r="H230" s="67"/>
      <c r="I230" s="63"/>
      <c r="J230" s="63"/>
      <c r="K230" s="63"/>
      <c r="L230" s="63"/>
      <c r="M230" s="69"/>
      <c r="N230" s="69"/>
      <c r="O230" s="69"/>
      <c r="P230" s="69"/>
      <c r="Q230" s="69"/>
      <c r="R230" s="69"/>
      <c r="S230" s="68"/>
      <c r="T230" s="68"/>
      <c r="U230" s="362"/>
      <c r="V230" s="63"/>
      <c r="W230" s="70"/>
      <c r="X230" s="71"/>
      <c r="Y230" s="71"/>
      <c r="Z230" s="68"/>
      <c r="AA230" s="68"/>
      <c r="AB230" s="68"/>
      <c r="AC230" s="363"/>
    </row>
    <row r="231" spans="1:29" s="330" customFormat="1" x14ac:dyDescent="0.25">
      <c r="A231" s="559" t="s">
        <v>847</v>
      </c>
      <c r="B231" s="320">
        <v>801218</v>
      </c>
      <c r="C231" s="289" t="s">
        <v>881</v>
      </c>
      <c r="D231" s="463" t="s">
        <v>858</v>
      </c>
      <c r="E231" s="364">
        <v>2018.7433862433861</v>
      </c>
      <c r="F231" s="322">
        <f>E231*1.2</f>
        <v>2422.4920634920632</v>
      </c>
      <c r="G231" s="464" t="s">
        <v>189</v>
      </c>
      <c r="H231" s="324" t="s">
        <v>189</v>
      </c>
      <c r="I231" s="320" t="s">
        <v>32</v>
      </c>
      <c r="J231" s="465" t="s">
        <v>33</v>
      </c>
      <c r="K231" s="320">
        <v>84039090</v>
      </c>
      <c r="L231" s="466" t="s">
        <v>34</v>
      </c>
      <c r="M231" s="325"/>
      <c r="N231" s="325"/>
      <c r="O231" s="325"/>
      <c r="P231" s="325"/>
      <c r="Q231" s="325"/>
      <c r="R231" s="325"/>
      <c r="S231" s="325"/>
      <c r="T231" s="325"/>
      <c r="U231" s="555"/>
      <c r="V231" s="320">
        <f>B231</f>
        <v>801218</v>
      </c>
      <c r="W231" s="466" t="s">
        <v>471</v>
      </c>
      <c r="X231" s="467">
        <v>45323</v>
      </c>
      <c r="Y231" s="338" t="s">
        <v>581</v>
      </c>
      <c r="Z231" s="304">
        <v>1</v>
      </c>
      <c r="AA231" s="301">
        <v>1</v>
      </c>
      <c r="AB231" s="301" t="s">
        <v>38</v>
      </c>
      <c r="AC231" s="352" t="s">
        <v>806</v>
      </c>
    </row>
    <row r="232" spans="1:29" s="330" customFormat="1" x14ac:dyDescent="0.25">
      <c r="A232" s="560" t="s">
        <v>848</v>
      </c>
      <c r="B232" s="301">
        <v>801219</v>
      </c>
      <c r="C232" s="289" t="s">
        <v>879</v>
      </c>
      <c r="D232" s="468" t="s">
        <v>870</v>
      </c>
      <c r="E232" s="365">
        <v>2055.1851851851852</v>
      </c>
      <c r="F232" s="332">
        <f>E232*1.2</f>
        <v>2466.2222222222222</v>
      </c>
      <c r="G232" s="441" t="s">
        <v>189</v>
      </c>
      <c r="H232" s="334" t="s">
        <v>189</v>
      </c>
      <c r="I232" s="301" t="s">
        <v>32</v>
      </c>
      <c r="J232" s="469" t="s">
        <v>33</v>
      </c>
      <c r="K232" s="301">
        <v>84039090</v>
      </c>
      <c r="L232" s="341" t="s">
        <v>34</v>
      </c>
      <c r="M232" s="335"/>
      <c r="N232" s="335"/>
      <c r="O232" s="335"/>
      <c r="P232" s="335"/>
      <c r="Q232" s="335"/>
      <c r="R232" s="335"/>
      <c r="S232" s="335"/>
      <c r="T232" s="335"/>
      <c r="U232" s="460"/>
      <c r="V232" s="301">
        <f t="shared" ref="V232:V237" si="14">B232</f>
        <v>801219</v>
      </c>
      <c r="W232" s="341" t="s">
        <v>471</v>
      </c>
      <c r="X232" s="467">
        <v>45323</v>
      </c>
      <c r="Y232" s="338" t="s">
        <v>581</v>
      </c>
      <c r="Z232" s="304">
        <v>1</v>
      </c>
      <c r="AA232" s="301">
        <v>1</v>
      </c>
      <c r="AB232" s="301" t="s">
        <v>38</v>
      </c>
      <c r="AC232" s="352" t="s">
        <v>806</v>
      </c>
    </row>
    <row r="233" spans="1:29" s="330" customFormat="1" x14ac:dyDescent="0.25">
      <c r="A233" s="560" t="s">
        <v>849</v>
      </c>
      <c r="B233" s="301">
        <v>801220</v>
      </c>
      <c r="C233" s="289" t="s">
        <v>880</v>
      </c>
      <c r="D233" s="468" t="s">
        <v>859</v>
      </c>
      <c r="E233" s="365">
        <v>2128.0643738977074</v>
      </c>
      <c r="F233" s="332">
        <f>E233*1.2</f>
        <v>2553.6772486772488</v>
      </c>
      <c r="G233" s="441" t="s">
        <v>189</v>
      </c>
      <c r="H233" s="334" t="s">
        <v>189</v>
      </c>
      <c r="I233" s="301" t="s">
        <v>32</v>
      </c>
      <c r="J233" s="469" t="s">
        <v>33</v>
      </c>
      <c r="K233" s="301">
        <v>84039090</v>
      </c>
      <c r="L233" s="341" t="s">
        <v>34</v>
      </c>
      <c r="M233" s="335"/>
      <c r="N233" s="335"/>
      <c r="O233" s="335"/>
      <c r="P233" s="335"/>
      <c r="Q233" s="335"/>
      <c r="R233" s="335"/>
      <c r="S233" s="335"/>
      <c r="T233" s="335"/>
      <c r="U233" s="460"/>
      <c r="V233" s="301">
        <f t="shared" si="14"/>
        <v>801220</v>
      </c>
      <c r="W233" s="341" t="s">
        <v>471</v>
      </c>
      <c r="X233" s="467">
        <v>45323</v>
      </c>
      <c r="Y233" s="338" t="s">
        <v>581</v>
      </c>
      <c r="Z233" s="304">
        <v>1</v>
      </c>
      <c r="AA233" s="301">
        <v>1</v>
      </c>
      <c r="AB233" s="301" t="s">
        <v>38</v>
      </c>
      <c r="AC233" s="352" t="s">
        <v>806</v>
      </c>
    </row>
    <row r="234" spans="1:29" s="330" customFormat="1" x14ac:dyDescent="0.25">
      <c r="A234" s="560" t="s">
        <v>850</v>
      </c>
      <c r="B234" s="301">
        <v>801221</v>
      </c>
      <c r="C234" s="289" t="s">
        <v>878</v>
      </c>
      <c r="D234" s="468" t="s">
        <v>860</v>
      </c>
      <c r="E234" s="365">
        <v>2146.2830687830688</v>
      </c>
      <c r="F234" s="332">
        <f>E234*1.2</f>
        <v>2575.5396825396824</v>
      </c>
      <c r="G234" s="441" t="s">
        <v>189</v>
      </c>
      <c r="H234" s="334" t="s">
        <v>189</v>
      </c>
      <c r="I234" s="301" t="s">
        <v>32</v>
      </c>
      <c r="J234" s="469" t="s">
        <v>33</v>
      </c>
      <c r="K234" s="301">
        <v>84039090</v>
      </c>
      <c r="L234" s="341" t="s">
        <v>34</v>
      </c>
      <c r="M234" s="335"/>
      <c r="N234" s="335"/>
      <c r="O234" s="335"/>
      <c r="P234" s="335"/>
      <c r="Q234" s="335"/>
      <c r="R234" s="335"/>
      <c r="S234" s="335"/>
      <c r="T234" s="335"/>
      <c r="U234" s="460"/>
      <c r="V234" s="301">
        <f t="shared" si="14"/>
        <v>801221</v>
      </c>
      <c r="W234" s="341" t="s">
        <v>471</v>
      </c>
      <c r="X234" s="467">
        <v>45323</v>
      </c>
      <c r="Y234" s="338" t="s">
        <v>581</v>
      </c>
      <c r="Z234" s="304">
        <v>1</v>
      </c>
      <c r="AA234" s="301">
        <v>1</v>
      </c>
      <c r="AB234" s="301" t="s">
        <v>38</v>
      </c>
      <c r="AC234" s="352" t="s">
        <v>806</v>
      </c>
    </row>
    <row r="235" spans="1:29" s="330" customFormat="1" x14ac:dyDescent="0.25">
      <c r="A235" s="560" t="s">
        <v>993</v>
      </c>
      <c r="B235" s="552">
        <v>801273</v>
      </c>
      <c r="C235" s="289"/>
      <c r="D235" s="474" t="s">
        <v>1069</v>
      </c>
      <c r="E235" s="365">
        <v>1453.9329805996472</v>
      </c>
      <c r="F235" s="332">
        <f t="shared" ref="F235:F237" si="15">E235*1.2</f>
        <v>1744.7195767195765</v>
      </c>
      <c r="G235" s="441" t="s">
        <v>189</v>
      </c>
      <c r="H235" s="334" t="s">
        <v>189</v>
      </c>
      <c r="I235" s="301" t="s">
        <v>32</v>
      </c>
      <c r="J235" s="469" t="s">
        <v>33</v>
      </c>
      <c r="K235" s="301">
        <v>84039090</v>
      </c>
      <c r="L235" s="341" t="s">
        <v>34</v>
      </c>
      <c r="M235" s="335"/>
      <c r="N235" s="335"/>
      <c r="O235" s="335"/>
      <c r="P235" s="335"/>
      <c r="Q235" s="335"/>
      <c r="R235" s="335"/>
      <c r="S235" s="335"/>
      <c r="T235" s="335"/>
      <c r="U235" s="460"/>
      <c r="V235" s="301">
        <f t="shared" si="14"/>
        <v>801273</v>
      </c>
      <c r="W235" s="341" t="s">
        <v>471</v>
      </c>
      <c r="X235" s="467">
        <v>45323</v>
      </c>
      <c r="Y235" s="338" t="s">
        <v>581</v>
      </c>
      <c r="Z235" s="304">
        <v>1</v>
      </c>
      <c r="AA235" s="301">
        <v>1</v>
      </c>
      <c r="AB235" s="301" t="s">
        <v>38</v>
      </c>
      <c r="AC235" s="461" t="s">
        <v>806</v>
      </c>
    </row>
    <row r="236" spans="1:29" s="330" customFormat="1" x14ac:dyDescent="0.25">
      <c r="A236" s="560" t="s">
        <v>994</v>
      </c>
      <c r="B236" s="552">
        <v>801274</v>
      </c>
      <c r="C236" s="289"/>
      <c r="D236" s="468" t="s">
        <v>1068</v>
      </c>
      <c r="E236" s="365">
        <v>2018.7433862433861</v>
      </c>
      <c r="F236" s="332">
        <f t="shared" si="15"/>
        <v>2422.4920634920632</v>
      </c>
      <c r="G236" s="441" t="s">
        <v>189</v>
      </c>
      <c r="H236" s="334" t="s">
        <v>189</v>
      </c>
      <c r="I236" s="301" t="s">
        <v>32</v>
      </c>
      <c r="J236" s="469" t="s">
        <v>33</v>
      </c>
      <c r="K236" s="301">
        <v>84039090</v>
      </c>
      <c r="L236" s="341" t="s">
        <v>34</v>
      </c>
      <c r="M236" s="335"/>
      <c r="N236" s="335"/>
      <c r="O236" s="335"/>
      <c r="P236" s="335"/>
      <c r="Q236" s="335"/>
      <c r="R236" s="335"/>
      <c r="S236" s="335"/>
      <c r="T236" s="335"/>
      <c r="U236" s="460"/>
      <c r="V236" s="301">
        <f t="shared" si="14"/>
        <v>801274</v>
      </c>
      <c r="W236" s="341" t="s">
        <v>471</v>
      </c>
      <c r="X236" s="467">
        <v>45323</v>
      </c>
      <c r="Y236" s="338" t="s">
        <v>581</v>
      </c>
      <c r="Z236" s="304">
        <v>1</v>
      </c>
      <c r="AA236" s="301">
        <v>1</v>
      </c>
      <c r="AB236" s="301" t="s">
        <v>38</v>
      </c>
      <c r="AC236" s="461" t="s">
        <v>806</v>
      </c>
    </row>
    <row r="237" spans="1:29" s="330" customFormat="1" ht="15" thickBot="1" x14ac:dyDescent="0.35">
      <c r="A237" s="560" t="s">
        <v>883</v>
      </c>
      <c r="B237" s="553">
        <v>801275</v>
      </c>
      <c r="C237" s="176"/>
      <c r="D237" s="468" t="s">
        <v>884</v>
      </c>
      <c r="E237" s="365">
        <v>1975.0176366843034</v>
      </c>
      <c r="F237" s="332">
        <f t="shared" si="15"/>
        <v>2370.0211640211642</v>
      </c>
      <c r="G237" s="470" t="s">
        <v>189</v>
      </c>
      <c r="H237" s="471" t="s">
        <v>189</v>
      </c>
      <c r="I237" s="462" t="s">
        <v>32</v>
      </c>
      <c r="J237" s="472" t="s">
        <v>33</v>
      </c>
      <c r="K237" s="301">
        <v>84039090</v>
      </c>
      <c r="L237" s="341" t="s">
        <v>34</v>
      </c>
      <c r="M237" s="473"/>
      <c r="N237" s="473"/>
      <c r="O237" s="473"/>
      <c r="P237" s="473"/>
      <c r="Q237" s="473"/>
      <c r="R237" s="473"/>
      <c r="S237" s="473"/>
      <c r="T237" s="473"/>
      <c r="U237" s="556"/>
      <c r="V237" s="462">
        <f t="shared" si="14"/>
        <v>801275</v>
      </c>
      <c r="W237" s="341" t="s">
        <v>471</v>
      </c>
      <c r="X237" s="467">
        <v>45323</v>
      </c>
      <c r="Y237" s="338" t="s">
        <v>581</v>
      </c>
      <c r="Z237" s="304">
        <v>1</v>
      </c>
      <c r="AA237" s="301">
        <v>1</v>
      </c>
      <c r="AB237" s="301" t="s">
        <v>38</v>
      </c>
      <c r="AC237" s="461" t="s">
        <v>806</v>
      </c>
    </row>
    <row r="238" spans="1:29" s="357" customFormat="1" ht="14.4" thickBot="1" x14ac:dyDescent="0.35">
      <c r="A238" s="315"/>
      <c r="B238" s="138"/>
      <c r="C238" s="8"/>
      <c r="D238" s="7" t="s">
        <v>856</v>
      </c>
      <c r="E238" s="353"/>
      <c r="F238" s="353"/>
      <c r="G238" s="11"/>
      <c r="H238" s="187"/>
      <c r="I238" s="185"/>
      <c r="J238" s="185"/>
      <c r="K238" s="185"/>
      <c r="L238" s="8"/>
      <c r="M238" s="188"/>
      <c r="N238" s="13"/>
      <c r="O238" s="13"/>
      <c r="P238" s="13"/>
      <c r="Q238" s="13"/>
      <c r="R238" s="13"/>
      <c r="S238" s="14"/>
      <c r="T238" s="14"/>
      <c r="U238" s="318"/>
      <c r="V238" s="185"/>
      <c r="W238" s="191"/>
      <c r="X238" s="16"/>
      <c r="Y238" s="16"/>
      <c r="Z238" s="14"/>
      <c r="AA238" s="14"/>
      <c r="AB238" s="14"/>
      <c r="AC238" s="355"/>
    </row>
    <row r="239" spans="1:29" s="330" customFormat="1" x14ac:dyDescent="0.3">
      <c r="A239" s="340" t="s">
        <v>839</v>
      </c>
      <c r="B239" s="320">
        <v>801222</v>
      </c>
      <c r="C239" s="466"/>
      <c r="D239" s="460" t="s">
        <v>861</v>
      </c>
      <c r="E239" s="295">
        <v>298.80511463844795</v>
      </c>
      <c r="F239" s="332">
        <f t="shared" ref="F239:F246" si="16">E239*1.2</f>
        <v>358.56613756613751</v>
      </c>
      <c r="G239" s="333" t="s">
        <v>189</v>
      </c>
      <c r="H239" s="334" t="s">
        <v>189</v>
      </c>
      <c r="I239" s="301" t="s">
        <v>32</v>
      </c>
      <c r="J239" s="301" t="s">
        <v>33</v>
      </c>
      <c r="K239" s="301">
        <v>84039090</v>
      </c>
      <c r="L239" s="301" t="s">
        <v>34</v>
      </c>
      <c r="M239" s="320"/>
      <c r="N239" s="320"/>
      <c r="O239" s="320"/>
      <c r="P239" s="320"/>
      <c r="Q239" s="320"/>
      <c r="R239" s="320"/>
      <c r="S239" s="320"/>
      <c r="T239" s="320"/>
      <c r="U239" s="320"/>
      <c r="V239" s="320">
        <v>801222</v>
      </c>
      <c r="W239" s="301" t="s">
        <v>471</v>
      </c>
      <c r="X239" s="337">
        <v>45323</v>
      </c>
      <c r="Y239" s="320"/>
      <c r="Z239" s="304">
        <v>1</v>
      </c>
      <c r="AA239" s="301">
        <v>1</v>
      </c>
      <c r="AB239" s="301" t="s">
        <v>38</v>
      </c>
      <c r="AC239" s="352" t="s">
        <v>806</v>
      </c>
    </row>
    <row r="240" spans="1:29" s="330" customFormat="1" x14ac:dyDescent="0.3">
      <c r="A240" s="340" t="s">
        <v>840</v>
      </c>
      <c r="B240" s="301">
        <v>801223</v>
      </c>
      <c r="C240" s="341"/>
      <c r="D240" s="460" t="s">
        <v>862</v>
      </c>
      <c r="E240" s="295">
        <v>378.96825396825398</v>
      </c>
      <c r="F240" s="332">
        <f t="shared" si="16"/>
        <v>454.76190476190476</v>
      </c>
      <c r="G240" s="333" t="s">
        <v>189</v>
      </c>
      <c r="H240" s="334" t="s">
        <v>189</v>
      </c>
      <c r="I240" s="301" t="s">
        <v>32</v>
      </c>
      <c r="J240" s="301" t="s">
        <v>33</v>
      </c>
      <c r="K240" s="301">
        <v>84039090</v>
      </c>
      <c r="L240" s="301" t="s">
        <v>34</v>
      </c>
      <c r="M240" s="301"/>
      <c r="N240" s="301"/>
      <c r="O240" s="301"/>
      <c r="P240" s="301"/>
      <c r="Q240" s="301"/>
      <c r="R240" s="301"/>
      <c r="S240" s="301"/>
      <c r="T240" s="301"/>
      <c r="U240" s="301"/>
      <c r="V240" s="301">
        <v>801223</v>
      </c>
      <c r="W240" s="301" t="s">
        <v>471</v>
      </c>
      <c r="X240" s="337">
        <v>45323</v>
      </c>
      <c r="Y240" s="301"/>
      <c r="Z240" s="304">
        <v>1</v>
      </c>
      <c r="AA240" s="301">
        <v>1</v>
      </c>
      <c r="AB240" s="301" t="s">
        <v>38</v>
      </c>
      <c r="AC240" s="352" t="s">
        <v>806</v>
      </c>
    </row>
    <row r="241" spans="1:29" s="330" customFormat="1" x14ac:dyDescent="0.3">
      <c r="A241" s="340" t="s">
        <v>841</v>
      </c>
      <c r="B241" s="301">
        <v>801224</v>
      </c>
      <c r="C241" s="341"/>
      <c r="D241" s="460" t="s">
        <v>863</v>
      </c>
      <c r="E241" s="295">
        <v>459.13580246913585</v>
      </c>
      <c r="F241" s="332">
        <f t="shared" si="16"/>
        <v>550.96296296296305</v>
      </c>
      <c r="G241" s="333" t="s">
        <v>189</v>
      </c>
      <c r="H241" s="334" t="s">
        <v>189</v>
      </c>
      <c r="I241" s="301" t="s">
        <v>32</v>
      </c>
      <c r="J241" s="301" t="s">
        <v>33</v>
      </c>
      <c r="K241" s="301">
        <v>84039090</v>
      </c>
      <c r="L241" s="301" t="s">
        <v>34</v>
      </c>
      <c r="M241" s="301"/>
      <c r="N241" s="301"/>
      <c r="O241" s="301"/>
      <c r="P241" s="301"/>
      <c r="Q241" s="301"/>
      <c r="R241" s="301"/>
      <c r="S241" s="301"/>
      <c r="T241" s="301"/>
      <c r="U241" s="301"/>
      <c r="V241" s="301">
        <v>801224</v>
      </c>
      <c r="W241" s="301" t="s">
        <v>471</v>
      </c>
      <c r="X241" s="337">
        <v>45323</v>
      </c>
      <c r="Y241" s="301"/>
      <c r="Z241" s="304">
        <v>1</v>
      </c>
      <c r="AA241" s="301">
        <v>1</v>
      </c>
      <c r="AB241" s="301" t="s">
        <v>38</v>
      </c>
      <c r="AC241" s="352" t="s">
        <v>806</v>
      </c>
    </row>
    <row r="242" spans="1:29" s="330" customFormat="1" x14ac:dyDescent="0.3">
      <c r="A242" s="340" t="s">
        <v>842</v>
      </c>
      <c r="B242" s="301">
        <v>801225</v>
      </c>
      <c r="C242" s="341"/>
      <c r="D242" s="460" t="s">
        <v>864</v>
      </c>
      <c r="E242" s="295">
        <v>382.6146384479718</v>
      </c>
      <c r="F242" s="332">
        <f t="shared" si="16"/>
        <v>459.13756613756613</v>
      </c>
      <c r="G242" s="333" t="s">
        <v>189</v>
      </c>
      <c r="H242" s="334" t="s">
        <v>189</v>
      </c>
      <c r="I242" s="301" t="s">
        <v>32</v>
      </c>
      <c r="J242" s="301" t="s">
        <v>33</v>
      </c>
      <c r="K242" s="301">
        <v>84039090</v>
      </c>
      <c r="L242" s="301" t="s">
        <v>34</v>
      </c>
      <c r="M242" s="301"/>
      <c r="N242" s="301"/>
      <c r="O242" s="301"/>
      <c r="P242" s="301"/>
      <c r="Q242" s="301"/>
      <c r="R242" s="301"/>
      <c r="S242" s="301"/>
      <c r="T242" s="301"/>
      <c r="U242" s="301"/>
      <c r="V242" s="301">
        <v>801225</v>
      </c>
      <c r="W242" s="301" t="s">
        <v>471</v>
      </c>
      <c r="X242" s="337">
        <v>45323</v>
      </c>
      <c r="Y242" s="301"/>
      <c r="Z242" s="304">
        <v>1</v>
      </c>
      <c r="AA242" s="301">
        <v>1</v>
      </c>
      <c r="AB242" s="301" t="s">
        <v>38</v>
      </c>
      <c r="AC242" s="352" t="s">
        <v>806</v>
      </c>
    </row>
    <row r="243" spans="1:29" s="330" customFormat="1" x14ac:dyDescent="0.3">
      <c r="A243" s="340" t="s">
        <v>843</v>
      </c>
      <c r="B243" s="301">
        <v>801226</v>
      </c>
      <c r="C243" s="341"/>
      <c r="D243" s="460" t="s">
        <v>865</v>
      </c>
      <c r="E243" s="295">
        <v>204.06084656084658</v>
      </c>
      <c r="F243" s="332">
        <f t="shared" si="16"/>
        <v>244.8730158730159</v>
      </c>
      <c r="G243" s="333" t="s">
        <v>189</v>
      </c>
      <c r="H243" s="334" t="s">
        <v>189</v>
      </c>
      <c r="I243" s="301" t="s">
        <v>32</v>
      </c>
      <c r="J243" s="301" t="s">
        <v>33</v>
      </c>
      <c r="K243" s="301">
        <v>84039090</v>
      </c>
      <c r="L243" s="301" t="s">
        <v>34</v>
      </c>
      <c r="M243" s="301"/>
      <c r="N243" s="301"/>
      <c r="O243" s="301"/>
      <c r="P243" s="301"/>
      <c r="Q243" s="301"/>
      <c r="R243" s="301"/>
      <c r="S243" s="301"/>
      <c r="T243" s="301"/>
      <c r="U243" s="301"/>
      <c r="V243" s="301">
        <v>801226</v>
      </c>
      <c r="W243" s="301" t="s">
        <v>471</v>
      </c>
      <c r="X243" s="337">
        <v>45323</v>
      </c>
      <c r="Y243" s="301"/>
      <c r="Z243" s="304">
        <v>1</v>
      </c>
      <c r="AA243" s="301">
        <v>1</v>
      </c>
      <c r="AB243" s="301" t="s">
        <v>38</v>
      </c>
      <c r="AC243" s="352" t="s">
        <v>806</v>
      </c>
    </row>
    <row r="244" spans="1:29" s="330" customFormat="1" x14ac:dyDescent="0.3">
      <c r="A244" s="340" t="s">
        <v>844</v>
      </c>
      <c r="B244" s="301">
        <v>801227</v>
      </c>
      <c r="C244" s="341"/>
      <c r="D244" s="460" t="s">
        <v>866</v>
      </c>
      <c r="E244" s="295">
        <v>244.14462081128747</v>
      </c>
      <c r="F244" s="332">
        <f t="shared" si="16"/>
        <v>292.97354497354496</v>
      </c>
      <c r="G244" s="333" t="s">
        <v>189</v>
      </c>
      <c r="H244" s="334" t="s">
        <v>189</v>
      </c>
      <c r="I244" s="301" t="s">
        <v>32</v>
      </c>
      <c r="J244" s="301" t="s">
        <v>33</v>
      </c>
      <c r="K244" s="301">
        <v>84039090</v>
      </c>
      <c r="L244" s="301" t="s">
        <v>34</v>
      </c>
      <c r="M244" s="301"/>
      <c r="N244" s="301"/>
      <c r="O244" s="301"/>
      <c r="P244" s="301"/>
      <c r="Q244" s="301"/>
      <c r="R244" s="301"/>
      <c r="S244" s="301"/>
      <c r="T244" s="301"/>
      <c r="U244" s="301"/>
      <c r="V244" s="301">
        <v>801227</v>
      </c>
      <c r="W244" s="301" t="s">
        <v>471</v>
      </c>
      <c r="X244" s="337">
        <v>45323</v>
      </c>
      <c r="Y244" s="301"/>
      <c r="Z244" s="304">
        <v>1</v>
      </c>
      <c r="AA244" s="301">
        <v>1</v>
      </c>
      <c r="AB244" s="301" t="s">
        <v>38</v>
      </c>
      <c r="AC244" s="352" t="s">
        <v>806</v>
      </c>
    </row>
    <row r="245" spans="1:29" s="330" customFormat="1" x14ac:dyDescent="0.3">
      <c r="A245" s="340" t="s">
        <v>845</v>
      </c>
      <c r="B245" s="301">
        <v>801228</v>
      </c>
      <c r="C245" s="341"/>
      <c r="D245" s="460" t="s">
        <v>867</v>
      </c>
      <c r="E245" s="295">
        <v>459.13580246913585</v>
      </c>
      <c r="F245" s="332">
        <f t="shared" si="16"/>
        <v>550.96296296296305</v>
      </c>
      <c r="G245" s="333" t="s">
        <v>189</v>
      </c>
      <c r="H245" s="334" t="s">
        <v>189</v>
      </c>
      <c r="I245" s="301" t="s">
        <v>32</v>
      </c>
      <c r="J245" s="301" t="s">
        <v>33</v>
      </c>
      <c r="K245" s="301">
        <v>84039090</v>
      </c>
      <c r="L245" s="301" t="s">
        <v>34</v>
      </c>
      <c r="M245" s="301"/>
      <c r="N245" s="301"/>
      <c r="O245" s="301"/>
      <c r="P245" s="301"/>
      <c r="Q245" s="301"/>
      <c r="R245" s="301"/>
      <c r="S245" s="301"/>
      <c r="T245" s="301"/>
      <c r="U245" s="301"/>
      <c r="V245" s="301">
        <v>801228</v>
      </c>
      <c r="W245" s="301" t="s">
        <v>471</v>
      </c>
      <c r="X245" s="337">
        <v>45323</v>
      </c>
      <c r="Y245" s="301"/>
      <c r="Z245" s="304">
        <v>1</v>
      </c>
      <c r="AA245" s="301">
        <v>1</v>
      </c>
      <c r="AB245" s="301" t="s">
        <v>38</v>
      </c>
      <c r="AC245" s="461" t="s">
        <v>806</v>
      </c>
    </row>
    <row r="246" spans="1:29" s="280" customFormat="1" ht="14.4" thickBot="1" x14ac:dyDescent="0.3">
      <c r="A246" s="289" t="s">
        <v>846</v>
      </c>
      <c r="B246" s="307">
        <v>801229</v>
      </c>
      <c r="C246" s="313"/>
      <c r="D246" s="460" t="s">
        <v>868</v>
      </c>
      <c r="E246" s="295">
        <v>440.91710758377428</v>
      </c>
      <c r="F246" s="332">
        <f t="shared" si="16"/>
        <v>529.10052910052912</v>
      </c>
      <c r="G246" s="333" t="s">
        <v>189</v>
      </c>
      <c r="H246" s="334" t="s">
        <v>189</v>
      </c>
      <c r="I246" s="301" t="s">
        <v>32</v>
      </c>
      <c r="J246" s="301" t="s">
        <v>33</v>
      </c>
      <c r="K246" s="301">
        <v>84039090</v>
      </c>
      <c r="L246" s="301" t="s">
        <v>34</v>
      </c>
      <c r="M246" s="307"/>
      <c r="N246" s="307"/>
      <c r="O246" s="307"/>
      <c r="P246" s="307"/>
      <c r="Q246" s="307"/>
      <c r="R246" s="307"/>
      <c r="S246" s="307"/>
      <c r="T246" s="307"/>
      <c r="U246" s="307"/>
      <c r="V246" s="307">
        <v>801229</v>
      </c>
      <c r="W246" s="301" t="s">
        <v>471</v>
      </c>
      <c r="X246" s="337">
        <v>45323</v>
      </c>
      <c r="Y246" s="307"/>
      <c r="Z246" s="304">
        <v>1</v>
      </c>
      <c r="AA246" s="301">
        <v>1</v>
      </c>
      <c r="AB246" s="301" t="s">
        <v>38</v>
      </c>
      <c r="AC246" s="461" t="s">
        <v>806</v>
      </c>
    </row>
    <row r="247" spans="1:29" s="280" customFormat="1" ht="14.4" thickBot="1" x14ac:dyDescent="0.3">
      <c r="A247" s="315"/>
      <c r="B247" s="138"/>
      <c r="C247" s="8"/>
      <c r="D247" s="7" t="s">
        <v>857</v>
      </c>
      <c r="E247" s="353"/>
      <c r="F247" s="366"/>
      <c r="G247" s="42"/>
      <c r="H247" s="12"/>
      <c r="I247" s="8"/>
      <c r="J247" s="8"/>
      <c r="K247" s="8"/>
      <c r="L247" s="8"/>
      <c r="M247" s="13"/>
      <c r="N247" s="13"/>
      <c r="O247" s="13"/>
      <c r="P247" s="13"/>
      <c r="Q247" s="13"/>
      <c r="R247" s="13"/>
      <c r="S247" s="14"/>
      <c r="T247" s="14"/>
      <c r="U247" s="318"/>
      <c r="V247" s="8"/>
      <c r="W247" s="15"/>
      <c r="X247" s="16"/>
      <c r="Y247" s="16"/>
      <c r="Z247" s="14"/>
      <c r="AA247" s="14"/>
      <c r="AB247" s="14"/>
      <c r="AC247" s="355"/>
    </row>
    <row r="248" spans="1:29" s="280" customFormat="1" ht="14.4" thickBot="1" x14ac:dyDescent="0.3">
      <c r="A248" s="561" t="s">
        <v>482</v>
      </c>
      <c r="B248" s="282">
        <v>801110</v>
      </c>
      <c r="C248" s="574" t="s">
        <v>483</v>
      </c>
      <c r="D248" s="367" t="s">
        <v>484</v>
      </c>
      <c r="E248" s="368">
        <v>1093.4744268077602</v>
      </c>
      <c r="F248" s="332">
        <f>E248*1.2</f>
        <v>1312.1693121693122</v>
      </c>
      <c r="G248" s="369" t="s">
        <v>475</v>
      </c>
      <c r="H248" s="370">
        <v>1.35</v>
      </c>
      <c r="I248" s="282" t="s">
        <v>32</v>
      </c>
      <c r="J248" s="282" t="s">
        <v>33</v>
      </c>
      <c r="K248" s="282">
        <v>84039090</v>
      </c>
      <c r="L248" s="282" t="s">
        <v>34</v>
      </c>
      <c r="N248" s="371"/>
      <c r="P248" s="371"/>
      <c r="Q248" s="289">
        <f t="shared" si="9"/>
        <v>20.308999999999997</v>
      </c>
      <c r="R248" s="372">
        <v>17.66</v>
      </c>
      <c r="S248" s="288"/>
      <c r="T248" s="283"/>
      <c r="U248" s="283"/>
      <c r="V248" s="289">
        <v>801110</v>
      </c>
      <c r="W248" s="282" t="s">
        <v>471</v>
      </c>
      <c r="X248" s="373">
        <v>45323</v>
      </c>
      <c r="Y248" s="373" t="s">
        <v>581</v>
      </c>
      <c r="Z248" s="282">
        <v>1</v>
      </c>
      <c r="AA248" s="282">
        <v>1</v>
      </c>
      <c r="AB248" s="282" t="s">
        <v>38</v>
      </c>
      <c r="AC248" s="374" t="s">
        <v>806</v>
      </c>
    </row>
    <row r="249" spans="1:29" s="280" customFormat="1" ht="14.4" thickBot="1" x14ac:dyDescent="0.3">
      <c r="A249" s="315"/>
      <c r="B249" s="138"/>
      <c r="C249" s="186"/>
      <c r="D249" s="8" t="s">
        <v>485</v>
      </c>
      <c r="E249" s="375"/>
      <c r="F249" s="366"/>
      <c r="G249" s="11"/>
      <c r="H249" s="12"/>
      <c r="I249" s="8"/>
      <c r="J249" s="8"/>
      <c r="K249" s="8"/>
      <c r="L249" s="8"/>
      <c r="M249" s="13"/>
      <c r="N249" s="188"/>
      <c r="O249" s="13"/>
      <c r="P249" s="188"/>
      <c r="Q249" s="13"/>
      <c r="R249" s="376"/>
      <c r="S249" s="14"/>
      <c r="T249" s="14"/>
      <c r="U249" s="318"/>
      <c r="V249" s="8"/>
      <c r="W249" s="15"/>
      <c r="X249" s="16"/>
      <c r="Y249" s="16"/>
      <c r="Z249" s="14"/>
      <c r="AA249" s="14"/>
      <c r="AB249" s="14"/>
      <c r="AC249" s="355"/>
    </row>
    <row r="250" spans="1:29" s="280" customFormat="1" ht="14.4" thickBot="1" x14ac:dyDescent="0.3">
      <c r="A250" s="561" t="s">
        <v>486</v>
      </c>
      <c r="B250" s="282">
        <v>801111</v>
      </c>
      <c r="C250" s="575">
        <v>8595183390595</v>
      </c>
      <c r="D250" s="280" t="s">
        <v>487</v>
      </c>
      <c r="E250" s="368">
        <v>1313.9329805996472</v>
      </c>
      <c r="F250" s="332">
        <f>E250*1.2</f>
        <v>1576.7195767195765</v>
      </c>
      <c r="G250" s="369" t="s">
        <v>475</v>
      </c>
      <c r="H250" s="370">
        <v>1.35</v>
      </c>
      <c r="I250" s="282" t="s">
        <v>32</v>
      </c>
      <c r="J250" s="282" t="s">
        <v>33</v>
      </c>
      <c r="K250" s="282">
        <v>84039090</v>
      </c>
      <c r="L250" s="282" t="s">
        <v>34</v>
      </c>
      <c r="N250" s="371"/>
      <c r="P250" s="371"/>
      <c r="Q250" s="289">
        <f t="shared" si="9"/>
        <v>26.45</v>
      </c>
      <c r="R250" s="372">
        <v>23</v>
      </c>
      <c r="S250" s="288"/>
      <c r="T250" s="283"/>
      <c r="U250" s="283"/>
      <c r="V250" s="289">
        <v>801111</v>
      </c>
      <c r="W250" s="282" t="s">
        <v>471</v>
      </c>
      <c r="X250" s="373">
        <v>45323</v>
      </c>
      <c r="Y250" s="373" t="s">
        <v>581</v>
      </c>
      <c r="Z250" s="282">
        <v>1</v>
      </c>
      <c r="AA250" s="282">
        <v>1</v>
      </c>
      <c r="AB250" s="282" t="s">
        <v>38</v>
      </c>
      <c r="AC250" s="374" t="s">
        <v>806</v>
      </c>
    </row>
    <row r="251" spans="1:29" s="280" customFormat="1" ht="14.4" thickBot="1" x14ac:dyDescent="0.3">
      <c r="A251" s="315"/>
      <c r="B251" s="138"/>
      <c r="C251" s="186"/>
      <c r="D251" s="8" t="s">
        <v>488</v>
      </c>
      <c r="E251" s="375"/>
      <c r="F251" s="366"/>
      <c r="G251" s="11"/>
      <c r="H251" s="12"/>
      <c r="I251" s="8"/>
      <c r="J251" s="8"/>
      <c r="K251" s="8"/>
      <c r="L251" s="8"/>
      <c r="M251" s="13"/>
      <c r="N251" s="188"/>
      <c r="O251" s="13"/>
      <c r="P251" s="188"/>
      <c r="Q251" s="13"/>
      <c r="R251" s="376"/>
      <c r="S251" s="14"/>
      <c r="T251" s="14"/>
      <c r="U251" s="14"/>
      <c r="V251" s="8"/>
      <c r="W251" s="15"/>
      <c r="X251" s="16"/>
      <c r="Y251" s="16"/>
      <c r="Z251" s="14"/>
      <c r="AA251" s="14"/>
      <c r="AB251" s="14"/>
      <c r="AC251" s="355"/>
    </row>
    <row r="252" spans="1:29" s="280" customFormat="1" x14ac:dyDescent="0.25">
      <c r="A252" s="267" t="s">
        <v>489</v>
      </c>
      <c r="B252" s="282">
        <v>801112</v>
      </c>
      <c r="C252" s="576" t="s">
        <v>490</v>
      </c>
      <c r="D252" s="367" t="s">
        <v>491</v>
      </c>
      <c r="E252" s="321">
        <v>476.1904761904762</v>
      </c>
      <c r="F252" s="332">
        <f>E252*1.2</f>
        <v>571.42857142857144</v>
      </c>
      <c r="G252" s="377" t="s">
        <v>475</v>
      </c>
      <c r="H252" s="370">
        <v>1.35</v>
      </c>
      <c r="I252" s="282" t="s">
        <v>32</v>
      </c>
      <c r="J252" s="282" t="s">
        <v>33</v>
      </c>
      <c r="K252" s="282">
        <v>84039090</v>
      </c>
      <c r="L252" s="282" t="s">
        <v>34</v>
      </c>
      <c r="N252" s="269"/>
      <c r="P252" s="269"/>
      <c r="Q252" s="289">
        <f t="shared" si="9"/>
        <v>13.225</v>
      </c>
      <c r="R252" s="378">
        <v>11.5</v>
      </c>
      <c r="S252" s="288"/>
      <c r="T252" s="283"/>
      <c r="U252" s="283"/>
      <c r="V252" s="289">
        <v>801112</v>
      </c>
      <c r="W252" s="282" t="s">
        <v>471</v>
      </c>
      <c r="X252" s="373">
        <v>45323</v>
      </c>
      <c r="Y252" s="373" t="s">
        <v>581</v>
      </c>
      <c r="Z252" s="282">
        <v>1</v>
      </c>
      <c r="AA252" s="282">
        <v>1</v>
      </c>
      <c r="AB252" s="282" t="s">
        <v>38</v>
      </c>
      <c r="AC252" s="374" t="s">
        <v>806</v>
      </c>
    </row>
    <row r="253" spans="1:29" s="280" customFormat="1" x14ac:dyDescent="0.25">
      <c r="A253" s="281" t="s">
        <v>492</v>
      </c>
      <c r="B253" s="282">
        <v>801113</v>
      </c>
      <c r="C253" s="569" t="s">
        <v>493</v>
      </c>
      <c r="D253" s="367" t="s">
        <v>494</v>
      </c>
      <c r="E253" s="295">
        <v>577.60141093474431</v>
      </c>
      <c r="F253" s="332">
        <f>E253*1.2</f>
        <v>693.12169312169317</v>
      </c>
      <c r="G253" s="298" t="s">
        <v>475</v>
      </c>
      <c r="H253" s="370">
        <v>1.35</v>
      </c>
      <c r="I253" s="282" t="s">
        <v>32</v>
      </c>
      <c r="J253" s="282" t="s">
        <v>33</v>
      </c>
      <c r="K253" s="282">
        <v>84039090</v>
      </c>
      <c r="L253" s="282" t="s">
        <v>34</v>
      </c>
      <c r="N253" s="283"/>
      <c r="P253" s="283"/>
      <c r="Q253" s="289">
        <f t="shared" si="9"/>
        <v>14.95</v>
      </c>
      <c r="R253" s="379">
        <v>13</v>
      </c>
      <c r="S253" s="288"/>
      <c r="T253" s="283"/>
      <c r="U253" s="283"/>
      <c r="V253" s="289">
        <v>801113</v>
      </c>
      <c r="W253" s="282" t="s">
        <v>471</v>
      </c>
      <c r="X253" s="373">
        <v>45323</v>
      </c>
      <c r="Y253" s="373" t="s">
        <v>581</v>
      </c>
      <c r="Z253" s="282">
        <v>1</v>
      </c>
      <c r="AA253" s="282">
        <v>1</v>
      </c>
      <c r="AB253" s="282" t="s">
        <v>38</v>
      </c>
      <c r="AC253" s="374" t="s">
        <v>806</v>
      </c>
    </row>
    <row r="254" spans="1:29" s="280" customFormat="1" x14ac:dyDescent="0.25">
      <c r="A254" s="281" t="s">
        <v>495</v>
      </c>
      <c r="B254" s="282">
        <v>801114</v>
      </c>
      <c r="C254" s="569" t="s">
        <v>496</v>
      </c>
      <c r="D254" s="367" t="s">
        <v>497</v>
      </c>
      <c r="E254" s="295">
        <v>709.87654320987656</v>
      </c>
      <c r="F254" s="332">
        <f>E254*1.2</f>
        <v>851.85185185185185</v>
      </c>
      <c r="G254" s="298" t="s">
        <v>475</v>
      </c>
      <c r="H254" s="370">
        <v>1.35</v>
      </c>
      <c r="I254" s="282" t="s">
        <v>32</v>
      </c>
      <c r="J254" s="282" t="s">
        <v>33</v>
      </c>
      <c r="K254" s="282">
        <v>84039090</v>
      </c>
      <c r="L254" s="282" t="s">
        <v>34</v>
      </c>
      <c r="N254" s="283"/>
      <c r="P254" s="283"/>
      <c r="Q254" s="289">
        <f t="shared" si="9"/>
        <v>16.099999999999998</v>
      </c>
      <c r="R254" s="379">
        <v>14</v>
      </c>
      <c r="S254" s="288"/>
      <c r="T254" s="283"/>
      <c r="U254" s="283"/>
      <c r="V254" s="289">
        <v>801114</v>
      </c>
      <c r="W254" s="282" t="s">
        <v>471</v>
      </c>
      <c r="X254" s="373">
        <v>45323</v>
      </c>
      <c r="Y254" s="373" t="s">
        <v>581</v>
      </c>
      <c r="Z254" s="282">
        <v>1</v>
      </c>
      <c r="AA254" s="282">
        <v>1</v>
      </c>
      <c r="AB254" s="282" t="s">
        <v>38</v>
      </c>
      <c r="AC254" s="374" t="s">
        <v>806</v>
      </c>
    </row>
    <row r="255" spans="1:29" s="280" customFormat="1" x14ac:dyDescent="0.25">
      <c r="A255" s="281" t="s">
        <v>498</v>
      </c>
      <c r="B255" s="282">
        <v>801115</v>
      </c>
      <c r="C255" s="569">
        <v>3570079572</v>
      </c>
      <c r="D255" s="367" t="s">
        <v>499</v>
      </c>
      <c r="E255" s="295">
        <v>908.28924162257499</v>
      </c>
      <c r="F255" s="332">
        <f>E255*1.2</f>
        <v>1089.94708994709</v>
      </c>
      <c r="G255" s="298" t="s">
        <v>500</v>
      </c>
      <c r="H255" s="370">
        <v>4</v>
      </c>
      <c r="I255" s="282" t="s">
        <v>32</v>
      </c>
      <c r="J255" s="282" t="s">
        <v>33</v>
      </c>
      <c r="K255" s="282">
        <v>84039090</v>
      </c>
      <c r="L255" s="282" t="s">
        <v>34</v>
      </c>
      <c r="N255" s="283"/>
      <c r="P255" s="283"/>
      <c r="Q255" s="289">
        <f t="shared" si="9"/>
        <v>17.824999999999999</v>
      </c>
      <c r="R255" s="379">
        <v>15.5</v>
      </c>
      <c r="S255" s="288"/>
      <c r="T255" s="283"/>
      <c r="U255" s="283"/>
      <c r="V255" s="289">
        <v>801115</v>
      </c>
      <c r="W255" s="282" t="s">
        <v>471</v>
      </c>
      <c r="X255" s="373">
        <v>45323</v>
      </c>
      <c r="Y255" s="373" t="s">
        <v>581</v>
      </c>
      <c r="Z255" s="282">
        <v>1</v>
      </c>
      <c r="AA255" s="282">
        <v>1</v>
      </c>
      <c r="AB255" s="282" t="s">
        <v>38</v>
      </c>
      <c r="AC255" s="374" t="s">
        <v>806</v>
      </c>
    </row>
    <row r="256" spans="1:29" s="280" customFormat="1" ht="14.4" thickBot="1" x14ac:dyDescent="0.3">
      <c r="A256" s="312" t="s">
        <v>501</v>
      </c>
      <c r="B256" s="282">
        <v>801116</v>
      </c>
      <c r="C256" s="573" t="s">
        <v>502</v>
      </c>
      <c r="D256" s="367" t="s">
        <v>503</v>
      </c>
      <c r="E256" s="380">
        <v>952.38095238095241</v>
      </c>
      <c r="F256" s="332">
        <f>E256*1.2</f>
        <v>1142.8571428571429</v>
      </c>
      <c r="G256" s="381" t="s">
        <v>500</v>
      </c>
      <c r="H256" s="370">
        <v>4</v>
      </c>
      <c r="I256" s="282" t="s">
        <v>32</v>
      </c>
      <c r="J256" s="282" t="s">
        <v>33</v>
      </c>
      <c r="K256" s="282">
        <v>84039090</v>
      </c>
      <c r="L256" s="282" t="s">
        <v>34</v>
      </c>
      <c r="N256" s="308"/>
      <c r="P256" s="308"/>
      <c r="Q256" s="289">
        <f t="shared" si="9"/>
        <v>21.274999999999999</v>
      </c>
      <c r="R256" s="382">
        <v>18.5</v>
      </c>
      <c r="S256" s="288"/>
      <c r="T256" s="283"/>
      <c r="U256" s="283"/>
      <c r="V256" s="289">
        <v>801116</v>
      </c>
      <c r="W256" s="282" t="s">
        <v>471</v>
      </c>
      <c r="X256" s="373">
        <v>45323</v>
      </c>
      <c r="Y256" s="373" t="s">
        <v>581</v>
      </c>
      <c r="Z256" s="282">
        <v>1</v>
      </c>
      <c r="AA256" s="282">
        <v>1</v>
      </c>
      <c r="AB256" s="282" t="s">
        <v>38</v>
      </c>
      <c r="AC256" s="374" t="s">
        <v>806</v>
      </c>
    </row>
    <row r="257" spans="1:29" s="280" customFormat="1" ht="14.4" thickBot="1" x14ac:dyDescent="0.3">
      <c r="A257" s="315"/>
      <c r="B257" s="138"/>
      <c r="C257" s="383"/>
      <c r="D257" s="8" t="s">
        <v>504</v>
      </c>
      <c r="E257" s="316"/>
      <c r="F257" s="366"/>
      <c r="G257" s="42"/>
      <c r="H257" s="12"/>
      <c r="I257" s="8"/>
      <c r="J257" s="8"/>
      <c r="K257" s="8"/>
      <c r="L257" s="8"/>
      <c r="M257" s="13"/>
      <c r="N257" s="13"/>
      <c r="O257" s="13"/>
      <c r="P257" s="13"/>
      <c r="Q257" s="13"/>
      <c r="R257" s="384"/>
      <c r="S257" s="14"/>
      <c r="T257" s="14"/>
      <c r="U257" s="318"/>
      <c r="V257" s="8"/>
      <c r="W257" s="15"/>
      <c r="X257" s="16"/>
      <c r="Y257" s="16"/>
      <c r="Z257" s="14"/>
      <c r="AA257" s="14"/>
      <c r="AB257" s="14"/>
      <c r="AC257" s="355"/>
    </row>
    <row r="258" spans="1:29" s="280" customFormat="1" ht="14.4" thickBot="1" x14ac:dyDescent="0.3">
      <c r="A258" s="267" t="s">
        <v>505</v>
      </c>
      <c r="B258" s="282">
        <v>801117</v>
      </c>
      <c r="C258" s="576" t="s">
        <v>506</v>
      </c>
      <c r="D258" s="367" t="s">
        <v>507</v>
      </c>
      <c r="E258" s="321">
        <v>1521.1640211640213</v>
      </c>
      <c r="F258" s="332">
        <f>E258*1.2</f>
        <v>1825.3968253968255</v>
      </c>
      <c r="G258" s="377" t="s">
        <v>500</v>
      </c>
      <c r="H258" s="370">
        <v>4</v>
      </c>
      <c r="I258" s="282" t="s">
        <v>32</v>
      </c>
      <c r="J258" s="282" t="s">
        <v>33</v>
      </c>
      <c r="K258" s="282">
        <v>84039090</v>
      </c>
      <c r="L258" s="282" t="s">
        <v>34</v>
      </c>
      <c r="N258" s="269"/>
      <c r="P258" s="269"/>
      <c r="Q258" s="289">
        <f t="shared" si="9"/>
        <v>29.831</v>
      </c>
      <c r="R258" s="378">
        <v>25.94</v>
      </c>
      <c r="S258" s="288"/>
      <c r="T258" s="283"/>
      <c r="U258" s="283"/>
      <c r="V258" s="289">
        <v>801117</v>
      </c>
      <c r="W258" s="282" t="s">
        <v>471</v>
      </c>
      <c r="X258" s="373">
        <v>45323</v>
      </c>
      <c r="Y258" s="373" t="s">
        <v>581</v>
      </c>
      <c r="Z258" s="282">
        <v>1</v>
      </c>
      <c r="AA258" s="282">
        <v>1</v>
      </c>
      <c r="AB258" s="282" t="s">
        <v>38</v>
      </c>
      <c r="AC258" s="374" t="s">
        <v>806</v>
      </c>
    </row>
    <row r="259" spans="1:29" s="280" customFormat="1" x14ac:dyDescent="0.25">
      <c r="A259" s="281" t="s">
        <v>991</v>
      </c>
      <c r="B259" s="282">
        <v>801248</v>
      </c>
      <c r="C259" s="577">
        <v>8595183391509</v>
      </c>
      <c r="D259" s="367" t="s">
        <v>992</v>
      </c>
      <c r="E259" s="295">
        <v>1754.8500881834216</v>
      </c>
      <c r="F259" s="332">
        <f>E259*1.2</f>
        <v>2105.8201058201057</v>
      </c>
      <c r="G259" s="377" t="s">
        <v>500</v>
      </c>
      <c r="H259" s="370">
        <v>4</v>
      </c>
      <c r="I259" s="282" t="s">
        <v>32</v>
      </c>
      <c r="J259" s="282" t="s">
        <v>33</v>
      </c>
      <c r="K259" s="282">
        <v>84039090</v>
      </c>
      <c r="L259" s="282" t="s">
        <v>34</v>
      </c>
      <c r="N259" s="283"/>
      <c r="P259" s="283"/>
      <c r="Q259" s="289"/>
      <c r="R259" s="379"/>
      <c r="S259" s="288"/>
      <c r="T259" s="283" t="s">
        <v>539</v>
      </c>
      <c r="U259" s="283"/>
      <c r="V259" s="289">
        <f>B259</f>
        <v>801248</v>
      </c>
      <c r="W259" s="282" t="s">
        <v>471</v>
      </c>
      <c r="X259" s="373">
        <v>45323</v>
      </c>
      <c r="Y259" s="373" t="s">
        <v>581</v>
      </c>
      <c r="Z259" s="282">
        <v>1</v>
      </c>
      <c r="AA259" s="282">
        <v>1</v>
      </c>
      <c r="AB259" s="282" t="s">
        <v>38</v>
      </c>
      <c r="AC259" s="459" t="s">
        <v>806</v>
      </c>
    </row>
    <row r="260" spans="1:29" s="280" customFormat="1" ht="14.4" thickBot="1" x14ac:dyDescent="0.3">
      <c r="A260" s="312" t="s">
        <v>508</v>
      </c>
      <c r="B260" s="282">
        <v>801118</v>
      </c>
      <c r="C260" s="573" t="s">
        <v>509</v>
      </c>
      <c r="D260" s="367" t="s">
        <v>510</v>
      </c>
      <c r="E260" s="380">
        <v>3011.4638447971784</v>
      </c>
      <c r="F260" s="332">
        <f>E260*1.2</f>
        <v>3613.7566137566141</v>
      </c>
      <c r="G260" s="381" t="s">
        <v>500</v>
      </c>
      <c r="H260" s="370">
        <v>4</v>
      </c>
      <c r="I260" s="282" t="s">
        <v>32</v>
      </c>
      <c r="J260" s="282" t="s">
        <v>33</v>
      </c>
      <c r="K260" s="282">
        <v>84039090</v>
      </c>
      <c r="L260" s="282" t="s">
        <v>34</v>
      </c>
      <c r="N260" s="308"/>
      <c r="P260" s="308"/>
      <c r="Q260" s="289">
        <f t="shared" si="9"/>
        <v>100.05</v>
      </c>
      <c r="R260" s="382">
        <v>87</v>
      </c>
      <c r="S260" s="288"/>
      <c r="T260" s="283"/>
      <c r="U260" s="283"/>
      <c r="V260" s="289">
        <v>801118</v>
      </c>
      <c r="W260" s="282" t="s">
        <v>471</v>
      </c>
      <c r="X260" s="373">
        <v>45323</v>
      </c>
      <c r="Y260" s="373" t="s">
        <v>581</v>
      </c>
      <c r="Z260" s="282">
        <v>1</v>
      </c>
      <c r="AA260" s="282">
        <v>1</v>
      </c>
      <c r="AB260" s="282" t="s">
        <v>38</v>
      </c>
      <c r="AC260" s="374" t="s">
        <v>806</v>
      </c>
    </row>
    <row r="261" spans="1:29" s="280" customFormat="1" ht="14.4" thickBot="1" x14ac:dyDescent="0.3">
      <c r="A261" s="315"/>
      <c r="B261" s="138"/>
      <c r="C261" s="186"/>
      <c r="D261" s="8" t="s">
        <v>511</v>
      </c>
      <c r="E261" s="316"/>
      <c r="F261" s="366"/>
      <c r="G261" s="42"/>
      <c r="H261" s="12"/>
      <c r="I261" s="8"/>
      <c r="J261" s="8"/>
      <c r="K261" s="8"/>
      <c r="L261" s="8"/>
      <c r="M261" s="13"/>
      <c r="N261" s="13"/>
      <c r="O261" s="13"/>
      <c r="P261" s="13"/>
      <c r="Q261" s="13"/>
      <c r="R261" s="384"/>
      <c r="S261" s="14"/>
      <c r="T261" s="14"/>
      <c r="U261" s="318"/>
      <c r="V261" s="8"/>
      <c r="W261" s="15"/>
      <c r="X261" s="71"/>
      <c r="Y261" s="16"/>
      <c r="Z261" s="14"/>
      <c r="AA261" s="14"/>
      <c r="AB261" s="14"/>
      <c r="AC261" s="363"/>
    </row>
    <row r="262" spans="1:29" s="280" customFormat="1" x14ac:dyDescent="0.25">
      <c r="A262" s="267" t="s">
        <v>512</v>
      </c>
      <c r="B262" s="268">
        <v>801119</v>
      </c>
      <c r="C262" s="576" t="s">
        <v>513</v>
      </c>
      <c r="D262" s="388" t="s">
        <v>514</v>
      </c>
      <c r="E262" s="321">
        <v>740.74074074074076</v>
      </c>
      <c r="F262" s="332">
        <f>E262*1.2</f>
        <v>888.88888888888891</v>
      </c>
      <c r="G262" s="377" t="s">
        <v>475</v>
      </c>
      <c r="H262" s="389">
        <v>1.35</v>
      </c>
      <c r="I262" s="268" t="s">
        <v>32</v>
      </c>
      <c r="J262" s="268" t="s">
        <v>33</v>
      </c>
      <c r="K262" s="268">
        <v>84039090</v>
      </c>
      <c r="L262" s="268" t="s">
        <v>34</v>
      </c>
      <c r="M262" s="388"/>
      <c r="N262" s="269"/>
      <c r="O262" s="274"/>
      <c r="P262" s="269"/>
      <c r="Q262" s="275">
        <f t="shared" si="9"/>
        <v>19.549999999999997</v>
      </c>
      <c r="R262" s="378">
        <v>17</v>
      </c>
      <c r="S262" s="274"/>
      <c r="T262" s="269"/>
      <c r="U262" s="269"/>
      <c r="V262" s="275">
        <v>801119</v>
      </c>
      <c r="W262" s="267" t="s">
        <v>471</v>
      </c>
      <c r="X262" s="390">
        <v>45323</v>
      </c>
      <c r="Y262" s="373" t="s">
        <v>581</v>
      </c>
      <c r="Z262" s="268">
        <v>1</v>
      </c>
      <c r="AA262" s="268">
        <v>1</v>
      </c>
      <c r="AB262" s="267" t="s">
        <v>38</v>
      </c>
      <c r="AC262" s="391" t="s">
        <v>806</v>
      </c>
    </row>
    <row r="263" spans="1:29" s="280" customFormat="1" x14ac:dyDescent="0.25">
      <c r="A263" s="281" t="s">
        <v>515</v>
      </c>
      <c r="B263" s="282">
        <v>801120</v>
      </c>
      <c r="C263" s="569" t="s">
        <v>516</v>
      </c>
      <c r="D263" s="280" t="s">
        <v>517</v>
      </c>
      <c r="E263" s="295">
        <v>811.28747795414461</v>
      </c>
      <c r="F263" s="332">
        <f>E263*1.2</f>
        <v>973.54497354497346</v>
      </c>
      <c r="G263" s="298" t="s">
        <v>500</v>
      </c>
      <c r="H263" s="370">
        <v>4</v>
      </c>
      <c r="I263" s="282" t="s">
        <v>32</v>
      </c>
      <c r="J263" s="282" t="s">
        <v>33</v>
      </c>
      <c r="K263" s="282">
        <v>84039090</v>
      </c>
      <c r="L263" s="282" t="s">
        <v>34</v>
      </c>
      <c r="N263" s="283"/>
      <c r="O263" s="288"/>
      <c r="P263" s="283"/>
      <c r="Q263" s="289">
        <f t="shared" si="9"/>
        <v>26.45</v>
      </c>
      <c r="R263" s="379">
        <v>23</v>
      </c>
      <c r="S263" s="288"/>
      <c r="T263" s="283"/>
      <c r="U263" s="283"/>
      <c r="V263" s="289">
        <v>801120</v>
      </c>
      <c r="W263" s="281" t="s">
        <v>471</v>
      </c>
      <c r="X263" s="373">
        <v>45323</v>
      </c>
      <c r="Y263" s="373" t="s">
        <v>581</v>
      </c>
      <c r="Z263" s="282">
        <v>1</v>
      </c>
      <c r="AA263" s="282">
        <v>1</v>
      </c>
      <c r="AB263" s="281" t="s">
        <v>38</v>
      </c>
      <c r="AC263" s="374" t="s">
        <v>806</v>
      </c>
    </row>
    <row r="264" spans="1:29" s="280" customFormat="1" x14ac:dyDescent="0.25">
      <c r="A264" s="281" t="s">
        <v>518</v>
      </c>
      <c r="B264" s="282">
        <v>801121</v>
      </c>
      <c r="C264" s="569" t="s">
        <v>519</v>
      </c>
      <c r="D264" s="280" t="s">
        <v>520</v>
      </c>
      <c r="E264" s="295">
        <v>1137.5661375661375</v>
      </c>
      <c r="F264" s="332">
        <f>E264*1.2</f>
        <v>1365.0793650793651</v>
      </c>
      <c r="G264" s="298" t="s">
        <v>500</v>
      </c>
      <c r="H264" s="370">
        <v>4</v>
      </c>
      <c r="I264" s="282" t="s">
        <v>32</v>
      </c>
      <c r="J264" s="282" t="s">
        <v>33</v>
      </c>
      <c r="K264" s="282">
        <v>84039090</v>
      </c>
      <c r="L264" s="282" t="s">
        <v>34</v>
      </c>
      <c r="N264" s="283"/>
      <c r="O264" s="288"/>
      <c r="P264" s="283"/>
      <c r="Q264" s="289">
        <f t="shared" si="9"/>
        <v>42.319999999999993</v>
      </c>
      <c r="R264" s="379">
        <v>36.799999999999997</v>
      </c>
      <c r="S264" s="288"/>
      <c r="T264" s="283"/>
      <c r="U264" s="283"/>
      <c r="V264" s="289">
        <v>801121</v>
      </c>
      <c r="W264" s="281" t="s">
        <v>471</v>
      </c>
      <c r="X264" s="373">
        <v>45323</v>
      </c>
      <c r="Y264" s="373" t="s">
        <v>581</v>
      </c>
      <c r="Z264" s="282">
        <v>1</v>
      </c>
      <c r="AA264" s="282">
        <v>1</v>
      </c>
      <c r="AB264" s="281" t="s">
        <v>38</v>
      </c>
      <c r="AC264" s="374" t="s">
        <v>806</v>
      </c>
    </row>
    <row r="265" spans="1:29" s="280" customFormat="1" ht="14.4" thickBot="1" x14ac:dyDescent="0.3">
      <c r="A265" s="312" t="s">
        <v>521</v>
      </c>
      <c r="B265" s="307">
        <v>801122</v>
      </c>
      <c r="C265" s="573" t="s">
        <v>522</v>
      </c>
      <c r="D265" s="393" t="s">
        <v>523</v>
      </c>
      <c r="E265" s="380">
        <v>1261.0229276895943</v>
      </c>
      <c r="F265" s="332">
        <f>E265*1.2</f>
        <v>1513.2275132275131</v>
      </c>
      <c r="G265" s="381" t="s">
        <v>500</v>
      </c>
      <c r="H265" s="394">
        <v>4</v>
      </c>
      <c r="I265" s="307" t="s">
        <v>32</v>
      </c>
      <c r="J265" s="307" t="s">
        <v>33</v>
      </c>
      <c r="K265" s="307">
        <v>84039090</v>
      </c>
      <c r="L265" s="307" t="s">
        <v>34</v>
      </c>
      <c r="M265" s="393"/>
      <c r="N265" s="308"/>
      <c r="O265" s="309"/>
      <c r="P265" s="308"/>
      <c r="Q265" s="392">
        <f t="shared" si="9"/>
        <v>46</v>
      </c>
      <c r="R265" s="382">
        <v>40</v>
      </c>
      <c r="S265" s="309"/>
      <c r="T265" s="308"/>
      <c r="U265" s="308"/>
      <c r="V265" s="392">
        <v>801122</v>
      </c>
      <c r="W265" s="312" t="s">
        <v>471</v>
      </c>
      <c r="X265" s="395">
        <v>45323</v>
      </c>
      <c r="Y265" s="373" t="s">
        <v>581</v>
      </c>
      <c r="Z265" s="307">
        <v>1</v>
      </c>
      <c r="AA265" s="307">
        <v>1</v>
      </c>
      <c r="AB265" s="312" t="s">
        <v>38</v>
      </c>
      <c r="AC265" s="396" t="s">
        <v>806</v>
      </c>
    </row>
    <row r="266" spans="1:29" s="410" customFormat="1" ht="14.4" thickBot="1" x14ac:dyDescent="0.3">
      <c r="A266" s="397"/>
      <c r="B266" s="398"/>
      <c r="C266" s="399"/>
      <c r="D266" s="398" t="s">
        <v>524</v>
      </c>
      <c r="E266" s="400"/>
      <c r="F266" s="366"/>
      <c r="G266" s="401"/>
      <c r="H266" s="402"/>
      <c r="I266" s="398"/>
      <c r="J266" s="398"/>
      <c r="K266" s="398"/>
      <c r="L266" s="398"/>
      <c r="M266" s="403"/>
      <c r="N266" s="404"/>
      <c r="O266" s="403"/>
      <c r="P266" s="404"/>
      <c r="Q266" s="403"/>
      <c r="R266" s="404"/>
      <c r="S266" s="405"/>
      <c r="T266" s="405"/>
      <c r="U266" s="405"/>
      <c r="V266" s="398"/>
      <c r="W266" s="406"/>
      <c r="X266" s="407"/>
      <c r="Y266" s="408"/>
      <c r="Z266" s="405"/>
      <c r="AA266" s="405"/>
      <c r="AB266" s="405"/>
      <c r="AC266" s="409"/>
    </row>
    <row r="267" spans="1:29" s="410" customFormat="1" x14ac:dyDescent="0.25">
      <c r="A267" s="411" t="s">
        <v>525</v>
      </c>
      <c r="B267" s="412">
        <v>801123</v>
      </c>
      <c r="C267" s="413" t="s">
        <v>528</v>
      </c>
      <c r="D267" s="414" t="s">
        <v>527</v>
      </c>
      <c r="E267" s="321">
        <v>467.37213403880071</v>
      </c>
      <c r="F267" s="322">
        <f>E267*1.2</f>
        <v>560.84656084656081</v>
      </c>
      <c r="G267" s="415" t="s">
        <v>189</v>
      </c>
      <c r="H267" s="416" t="s">
        <v>189</v>
      </c>
      <c r="I267" s="417" t="s">
        <v>32</v>
      </c>
      <c r="J267" s="412" t="s">
        <v>33</v>
      </c>
      <c r="K267" s="417">
        <v>84039090</v>
      </c>
      <c r="L267" s="412" t="s">
        <v>34</v>
      </c>
      <c r="M267" s="418"/>
      <c r="N267" s="419"/>
      <c r="O267" s="418"/>
      <c r="P267" s="419"/>
      <c r="Q267" s="417">
        <f t="shared" ref="Q267:Q269" si="17">R267*1.15</f>
        <v>55.199999999999996</v>
      </c>
      <c r="R267" s="412">
        <v>48</v>
      </c>
      <c r="S267" s="418"/>
      <c r="T267" s="419"/>
      <c r="U267" s="418"/>
      <c r="V267" s="412">
        <v>801123</v>
      </c>
      <c r="W267" s="417" t="s">
        <v>471</v>
      </c>
      <c r="X267" s="420">
        <v>45323</v>
      </c>
      <c r="Y267" s="390" t="s">
        <v>581</v>
      </c>
      <c r="Z267" s="412">
        <v>1</v>
      </c>
      <c r="AA267" s="417">
        <v>1</v>
      </c>
      <c r="AB267" s="411" t="s">
        <v>38</v>
      </c>
      <c r="AC267" s="391" t="s">
        <v>806</v>
      </c>
    </row>
    <row r="268" spans="1:29" s="410" customFormat="1" x14ac:dyDescent="0.25">
      <c r="A268" s="421" t="s">
        <v>526</v>
      </c>
      <c r="B268" s="282">
        <v>801124</v>
      </c>
      <c r="C268" s="422" t="s">
        <v>529</v>
      </c>
      <c r="D268" s="423" t="s">
        <v>530</v>
      </c>
      <c r="E268" s="295">
        <v>348.32451499118167</v>
      </c>
      <c r="F268" s="332">
        <f>E268*1.2</f>
        <v>417.98941798941797</v>
      </c>
      <c r="G268" s="424" t="s">
        <v>189</v>
      </c>
      <c r="H268" s="425" t="s">
        <v>189</v>
      </c>
      <c r="I268" s="426" t="s">
        <v>32</v>
      </c>
      <c r="J268" s="427" t="s">
        <v>33</v>
      </c>
      <c r="K268" s="426">
        <v>84039090</v>
      </c>
      <c r="L268" s="427" t="s">
        <v>34</v>
      </c>
      <c r="N268" s="428"/>
      <c r="P268" s="428"/>
      <c r="Q268" s="426">
        <f t="shared" si="17"/>
        <v>34.5</v>
      </c>
      <c r="R268" s="427">
        <v>30</v>
      </c>
      <c r="T268" s="428"/>
      <c r="V268" s="282">
        <v>801124</v>
      </c>
      <c r="W268" s="426" t="s">
        <v>471</v>
      </c>
      <c r="X268" s="429">
        <v>45323</v>
      </c>
      <c r="Y268" s="373" t="s">
        <v>581</v>
      </c>
      <c r="Z268" s="427">
        <v>1</v>
      </c>
      <c r="AA268" s="426">
        <v>1</v>
      </c>
      <c r="AB268" s="421" t="s">
        <v>38</v>
      </c>
      <c r="AC268" s="374" t="s">
        <v>806</v>
      </c>
    </row>
    <row r="269" spans="1:29" s="280" customFormat="1" ht="14.4" thickBot="1" x14ac:dyDescent="0.3">
      <c r="A269" s="312" t="s">
        <v>535</v>
      </c>
      <c r="B269" s="307">
        <v>801125</v>
      </c>
      <c r="C269" s="430">
        <v>493973212</v>
      </c>
      <c r="D269" s="310" t="s">
        <v>536</v>
      </c>
      <c r="E269" s="380">
        <v>612.87477954144617</v>
      </c>
      <c r="F269" s="431">
        <f>E269*1.2</f>
        <v>735.44973544973539</v>
      </c>
      <c r="G269" s="432" t="s">
        <v>189</v>
      </c>
      <c r="H269" s="433" t="s">
        <v>189</v>
      </c>
      <c r="I269" s="434" t="s">
        <v>32</v>
      </c>
      <c r="J269" s="435" t="s">
        <v>33</v>
      </c>
      <c r="K269" s="434">
        <v>84039090</v>
      </c>
      <c r="L269" s="435" t="s">
        <v>34</v>
      </c>
      <c r="M269" s="436"/>
      <c r="N269" s="437"/>
      <c r="O269" s="436"/>
      <c r="P269" s="437"/>
      <c r="Q269" s="392">
        <f t="shared" si="17"/>
        <v>78.199999999999989</v>
      </c>
      <c r="R269" s="307">
        <v>68</v>
      </c>
      <c r="S269" s="393"/>
      <c r="T269" s="308"/>
      <c r="U269" s="393"/>
      <c r="V269" s="307">
        <v>801125</v>
      </c>
      <c r="W269" s="434" t="s">
        <v>471</v>
      </c>
      <c r="X269" s="438">
        <v>45323</v>
      </c>
      <c r="Y269" s="395" t="s">
        <v>581</v>
      </c>
      <c r="Z269" s="435">
        <v>1</v>
      </c>
      <c r="AA269" s="434">
        <v>1</v>
      </c>
      <c r="AB269" s="439" t="s">
        <v>38</v>
      </c>
      <c r="AC269" s="396" t="s">
        <v>806</v>
      </c>
    </row>
  </sheetData>
  <mergeCells count="1">
    <mergeCell ref="A1:AC1"/>
  </mergeCells>
  <phoneticPr fontId="27" type="noConversion"/>
  <hyperlinks>
    <hyperlink ref="AC5" r:id="rId1" display="markova@qtermo.cz" xr:uid="{0ECD5100-15C0-4176-9A1E-6851FC509065}"/>
    <hyperlink ref="AC248" r:id="rId2" display="markova@qtermo.cz" xr:uid="{A38A1C09-2ABE-4FEC-BF50-CE9D76DC481C}"/>
    <hyperlink ref="AC250" r:id="rId3" display="markova@qtermo.cz" xr:uid="{5FBBDE12-08D9-4945-8B56-1A6FF36B262F}"/>
    <hyperlink ref="AC252" r:id="rId4" display="markova@qtermo.cz" xr:uid="{630A85F7-7B5F-4C51-A7EE-42C2354F0CCB}"/>
    <hyperlink ref="AC258" r:id="rId5" display="markova@qtermo.cz" xr:uid="{5F29219D-7462-4D34-84B3-3486E6598424}"/>
    <hyperlink ref="AC260" r:id="rId6" display="markova@qtermo.cz" xr:uid="{1C97EC00-3BCB-4F7F-AA23-E6EB92F4F4AC}"/>
    <hyperlink ref="AC262" r:id="rId7" display="markova@qtermo.cz" xr:uid="{F02EEEFF-C3E7-446C-AB17-6C1462F44953}"/>
    <hyperlink ref="AC267" r:id="rId8" display="markova@qtermo.cz" xr:uid="{CED7E09A-3F53-4A80-81E6-BAF76EFE4FBB}"/>
    <hyperlink ref="BOD1703:BPW1828" r:id="rId9" display="angelova@qtermo.cz" xr:uid="{D8F3B012-3F98-4581-A8A9-A7A52BB70087}"/>
    <hyperlink ref="AC253:AC256" r:id="rId10" display="markova@qtermo.cz" xr:uid="{56A98FA2-ED1D-40DD-972F-4FE2D924658F}"/>
    <hyperlink ref="AC263:AC265" r:id="rId11" display="markova@qtermo.cz" xr:uid="{1F7F04D4-C2F6-42D6-AF7A-946FEBD9459B}"/>
    <hyperlink ref="AC268:AC269" r:id="rId12" display="markova@qtermo.cz" xr:uid="{D86E3F64-1680-4F4E-9BCC-FAF510824C89}"/>
    <hyperlink ref="AC217:AC219" r:id="rId13" display="markova@qtermo.cz" xr:uid="{FE801A86-BB54-49E8-ACFD-8D6811454A43}"/>
    <hyperlink ref="AC173" r:id="rId14" display="markova@qtermo.cz" xr:uid="{D72BA51A-F296-4AFB-BF7F-DD4803A9A0B7}"/>
    <hyperlink ref="AC222:AC224" r:id="rId15" display="markova@qtermo.cz" xr:uid="{573F3740-BAA6-44A8-BAFF-1E88BFA1AB10}"/>
    <hyperlink ref="AC225:AC227" r:id="rId16" display="markova@qtermo.cz" xr:uid="{BCBD8BC0-ADF0-49C4-B75D-664131AB1214}"/>
    <hyperlink ref="AC220" r:id="rId17" display="markova@qtermo.cz" xr:uid="{1BC6F2C8-D66F-4844-9158-57FD70EC730E}"/>
    <hyperlink ref="AC228:AC229" r:id="rId18" display="markova@qtermo.cz" xr:uid="{641A1E3D-E126-44C3-A167-E01B580789CB}"/>
    <hyperlink ref="AC239:AC241" r:id="rId19" display="markova@qtermo.cz" xr:uid="{9DA7542A-19BE-4CAE-9967-0338325F708C}"/>
    <hyperlink ref="AC242:AC244" r:id="rId20" display="markova@qtermo.cz" xr:uid="{A358CB89-E7A4-4DAB-9249-E4E7E6B63130}"/>
    <hyperlink ref="AC245:AC246" r:id="rId21" display="markova@qtermo.cz" xr:uid="{97EDEA18-E69D-4E87-887E-1C255868A5DA}"/>
    <hyperlink ref="AC231:AC233" r:id="rId22" display="markova@qtermo.cz" xr:uid="{68C0EF2D-4452-4955-A1F1-0D1A84E6AC33}"/>
    <hyperlink ref="AC234" r:id="rId23" display="markova@qtermo.cz" xr:uid="{A2171B24-C698-4A6E-9D4A-E3301AF027A5}"/>
    <hyperlink ref="AC237" r:id="rId24" display="markova@qtermo.cz" xr:uid="{9CE7EE2E-4D1E-43DB-80F2-471CF8A4B895}"/>
    <hyperlink ref="AC235:AC236" r:id="rId25" display="markova@qtermo.cz" xr:uid="{DB926D39-4B86-4D10-A622-BD010076C2FE}"/>
  </hyperlinks>
  <pageMargins left="0.7" right="0.7" top="0.75" bottom="0.75" header="0.3" footer="0.3"/>
  <pageSetup paperSize="9" scale="76" orientation="landscape" verticalDpi="300" r:id="rId26"/>
  <colBreaks count="1" manualBreakCount="1">
    <brk id="6" max="1048575" man="1"/>
  </colBreak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ATMOS KOTLE NA PELETY 1.2.2024</vt:lpstr>
      <vt:lpstr>ATMOS KOTLE NA T.PAL. 1.2.2024</vt:lpstr>
      <vt:lpstr>ATMOS ND A PRÍSLUŠ. 1.2.2024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2024-01-25T12:06:04Z</dcterms:modified>
</cp:coreProperties>
</file>